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5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<sst xmlns="http://schemas.openxmlformats.org/spreadsheetml/2006/main" count="64" uniqueCount="64">
  <si>
    <t>States</t>
  </si>
  <si>
    <t>FY04 Formula Funded Planning Estimates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</si>
  <si>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</si>
  <si>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</si>
  <si>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</si>
  <si>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</si>
  <si>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</si>
  <si>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</si>
  <si>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</si>
  <si>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</si>
  <si>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</si>
  <si>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</si>
  <si>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</si>
  <si>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</si>
  <si>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</si>
  <si>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</si>
  <si>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</si>
  <si>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</si>
  <si>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</si>
  <si>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</si>
  <si>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</si>
  <si>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</si>
  <si>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</si>
  <si>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</si>
  <si>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</si>
  <si>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</si>
  <si>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</si>
  <si>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</si>
  <si>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</si>
  <si>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</si>
  <si>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</si>
  <si>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</si>
  <si>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</si>
  <si>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</si>
  <si>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</si>
  <si>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</si>
  <si>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</si>
  <si>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</si>
  <si>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</si>
  <si>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</si>
  <si>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</si>
  <si>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</si>
  <si>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</si>
  <si>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</si>
  <si>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</si>
  <si>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</si>
  <si>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</si>
  <si>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</si>
  <si>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</si>
  <si>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</si>
  <si>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</si>
  <si>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</si>
  <si>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</si>
  <si>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</si>
  <si>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</si>
  <si>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Each State's Share of US Total Formula Funded Planning Estimate </t>
  </si>
  <si>
    <t>Training Fund Allocation for Continuing Resolution Period*</t>
  </si>
  <si>
    <t>Administrative Fund Allocation for Continuing Resolution Period**</t>
  </si>
  <si>
    <t>Total Allocation Under the Continuing Resolution***</t>
  </si>
  <si>
    <t xml:space="preserve">*** Each state's total allocation is the sum of columns 3 and 4. </t>
  </si>
  <si>
    <t>was determined by multiplying its proportionate share in column 2 by this amount.</t>
  </si>
  <si>
    <t xml:space="preserve">* Under the continuing resolution, $18,478,261 are available for TAA training.  Each state's allocation </t>
  </si>
  <si>
    <t>resolution period shown in column 3.</t>
  </si>
  <si>
    <t xml:space="preserve">** Each state's administrative allotment represents 15% of its Training Fund Allocation for the continuing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</si>
</sst>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6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6" fontId="2" fillId="0" borderId="1" xfId="0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6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/>
    </xf>
    <xf numFmtId="8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workbookViewId="0" topLeftCell="A38">
      <selection activeCell="C9" sqref="C9"/>
    </sheetView>
  </sheetViews>
  <sheetFormatPr defaultColWidth="9.140625" defaultRowHeight="12.75"/>
  <cols>
    <col min="2" max="2" width="13.140625" style="0" customWidth="1"/>
    <col min="3" max="3" width="11.00390625" style="0" bestFit="1" customWidth="1"/>
    <col min="4" max="4" width="11.00390625" style="0" customWidth="1"/>
    <col min="5" max="6" width="13.8515625" style="0" bestFit="1" customWidth="1"/>
    <col min="7" max="7" width="12.7109375" style="0" bestFit="1" customWidth="1"/>
    <col min="8" max="8" width="14.421875" style="0" bestFit="1" customWidth="1"/>
  </cols>
  <sheetData>
    <row r="1" ht="7.5" customHeight="1"/>
    <row r="2" spans="2:3" ht="7.5" customHeight="1">
      <c r="B2" s="1"/>
      <c r="C2" s="1"/>
    </row>
    <row r="3" spans="2:8" ht="12.75" hidden="1">
      <c r="B3" s="1"/>
      <c r="C3" s="1"/>
      <c r="E3" s="2">
        <v>21250000</v>
      </c>
      <c r="F3" s="2">
        <f>E3/1.15</f>
        <v>18478260.86956522</v>
      </c>
      <c r="G3" s="2">
        <f>F3*0.15</f>
        <v>2771739.1304347827</v>
      </c>
      <c r="H3" s="2">
        <f>F3+G3</f>
        <v>21250000</v>
      </c>
    </row>
    <row r="4" spans="2:7" ht="12.75">
      <c r="B4" s="16"/>
      <c r="C4" s="17">
        <v>1</v>
      </c>
      <c r="D4" s="17">
        <v>2</v>
      </c>
      <c r="E4" s="17">
        <v>3</v>
      </c>
      <c r="F4" s="17">
        <v>4</v>
      </c>
      <c r="G4" s="17">
        <v>5</v>
      </c>
    </row>
    <row r="5" spans="2:7" ht="78.75">
      <c r="B5" s="3" t="s">
        <v>0</v>
      </c>
      <c r="C5" s="4" t="s">
        <v>1</v>
      </c>
      <c r="D5" s="4" t="s">
        <v>55</v>
      </c>
      <c r="E5" s="4" t="s">
        <v>56</v>
      </c>
      <c r="F5" s="4" t="s">
        <v>57</v>
      </c>
      <c r="G5" s="4" t="s">
        <v>58</v>
      </c>
    </row>
    <row r="6" spans="2:7" ht="12.75">
      <c r="B6" s="5" t="s">
        <v>3</v>
      </c>
      <c r="C6" s="6">
        <v>2045934.57237659</v>
      </c>
      <c r="D6" s="7">
        <f>C6/$C$58</f>
        <v>0.012399603480221398</v>
      </c>
      <c r="E6" s="8">
        <f>D6*$F$3</f>
        <v>229123.10778669975</v>
      </c>
      <c r="F6" s="6">
        <f>E6*0.15</f>
        <v>34368.46616800496</v>
      </c>
      <c r="G6" s="6">
        <f>E6+F6</f>
        <v>263491.5739547047</v>
      </c>
    </row>
    <row r="7" spans="2:7" ht="12.75">
      <c r="B7" s="5" t="s">
        <v>4</v>
      </c>
      <c r="C7" s="6">
        <v>468904.2</v>
      </c>
      <c r="D7" s="7">
        <f aca="true" t="shared" si="0" ref="D7:D57">C7/$C$58</f>
        <v>0.0028418436389471306</v>
      </c>
      <c r="E7" s="8">
        <f aca="true" t="shared" si="1" ref="E7:E57">D7*$F$3</f>
        <v>52512.32811097959</v>
      </c>
      <c r="F7" s="6">
        <f aca="true" t="shared" si="2" ref="F7:F57">E7*0.15</f>
        <v>7876.849216646939</v>
      </c>
      <c r="G7" s="6">
        <f aca="true" t="shared" si="3" ref="G7:G57">E7+F7</f>
        <v>60389.17732762653</v>
      </c>
    </row>
    <row r="8" spans="2:7" ht="12.75">
      <c r="B8" s="5" t="s">
        <v>5</v>
      </c>
      <c r="C8" s="6">
        <v>2774159.321471275</v>
      </c>
      <c r="D8" s="7">
        <f t="shared" si="0"/>
        <v>0.01681308681208023</v>
      </c>
      <c r="E8" s="8">
        <f t="shared" si="1"/>
        <v>310676.6041362652</v>
      </c>
      <c r="F8" s="6">
        <f t="shared" si="2"/>
        <v>46601.49062043978</v>
      </c>
      <c r="G8" s="6">
        <f t="shared" si="3"/>
        <v>357278.09475670493</v>
      </c>
    </row>
    <row r="9" spans="2:7" ht="12.75">
      <c r="B9" s="5" t="s">
        <v>6</v>
      </c>
      <c r="C9" s="6">
        <v>1935784.9582272186</v>
      </c>
      <c r="D9" s="7">
        <f t="shared" si="0"/>
        <v>0.011732030060527414</v>
      </c>
      <c r="E9" s="8">
        <f t="shared" si="1"/>
        <v>216787.5119880066</v>
      </c>
      <c r="F9" s="6">
        <f t="shared" si="2"/>
        <v>32518.12679820099</v>
      </c>
      <c r="G9" s="6">
        <f t="shared" si="3"/>
        <v>249305.6387862076</v>
      </c>
    </row>
    <row r="10" spans="2:7" ht="12.75">
      <c r="B10" s="5" t="s">
        <v>7</v>
      </c>
      <c r="C10" s="6">
        <v>5936449.533834241</v>
      </c>
      <c r="D10" s="7">
        <f t="shared" si="0"/>
        <v>0.03597848205594554</v>
      </c>
      <c r="E10" s="8">
        <f t="shared" si="1"/>
        <v>664819.7771207328</v>
      </c>
      <c r="F10" s="6">
        <f t="shared" si="2"/>
        <v>99722.96656810991</v>
      </c>
      <c r="G10" s="6">
        <f t="shared" si="3"/>
        <v>764542.7436888427</v>
      </c>
    </row>
    <row r="11" spans="2:7" ht="12.75">
      <c r="B11" s="5" t="s">
        <v>8</v>
      </c>
      <c r="C11" s="6">
        <v>1616941.6125</v>
      </c>
      <c r="D11" s="7">
        <f t="shared" si="0"/>
        <v>0.009799646145272406</v>
      </c>
      <c r="E11" s="8">
        <f t="shared" si="1"/>
        <v>181080.41790177271</v>
      </c>
      <c r="F11" s="6">
        <f t="shared" si="2"/>
        <v>27162.062685265908</v>
      </c>
      <c r="G11" s="6">
        <f t="shared" si="3"/>
        <v>208242.48058703862</v>
      </c>
    </row>
    <row r="12" spans="2:7" ht="12.75">
      <c r="B12" s="9" t="s">
        <v>9</v>
      </c>
      <c r="C12" s="6">
        <v>2076861.0862886435</v>
      </c>
      <c r="D12" s="7">
        <f t="shared" si="0"/>
        <v>0.012587036898040601</v>
      </c>
      <c r="E12" s="8">
        <f t="shared" si="1"/>
        <v>232586.55137683722</v>
      </c>
      <c r="F12" s="6">
        <f t="shared" si="2"/>
        <v>34887.98270652558</v>
      </c>
      <c r="G12" s="6">
        <f t="shared" si="3"/>
        <v>267474.5340833628</v>
      </c>
    </row>
    <row r="13" spans="2:7" ht="12.75">
      <c r="B13" s="5" t="s">
        <v>10</v>
      </c>
      <c r="C13" s="6">
        <v>0</v>
      </c>
      <c r="D13" s="7">
        <f t="shared" si="0"/>
        <v>0</v>
      </c>
      <c r="E13" s="8">
        <f t="shared" si="1"/>
        <v>0</v>
      </c>
      <c r="F13" s="6">
        <f t="shared" si="2"/>
        <v>0</v>
      </c>
      <c r="G13" s="6">
        <f t="shared" si="3"/>
        <v>0</v>
      </c>
    </row>
    <row r="14" spans="2:7" ht="12.75">
      <c r="B14" s="5" t="s">
        <v>11</v>
      </c>
      <c r="C14" s="6">
        <v>0</v>
      </c>
      <c r="D14" s="7">
        <f t="shared" si="0"/>
        <v>0</v>
      </c>
      <c r="E14" s="8">
        <f t="shared" si="1"/>
        <v>0</v>
      </c>
      <c r="F14" s="6">
        <f t="shared" si="2"/>
        <v>0</v>
      </c>
      <c r="G14" s="6">
        <f t="shared" si="3"/>
        <v>0</v>
      </c>
    </row>
    <row r="15" spans="2:7" ht="12.75">
      <c r="B15" s="5" t="s">
        <v>12</v>
      </c>
      <c r="C15" s="6">
        <v>3767639.5492652343</v>
      </c>
      <c r="D15" s="7">
        <f t="shared" si="0"/>
        <v>0.02283417910721431</v>
      </c>
      <c r="E15" s="8">
        <f t="shared" si="1"/>
        <v>421935.91828548186</v>
      </c>
      <c r="F15" s="6">
        <f t="shared" si="2"/>
        <v>63290.38774282228</v>
      </c>
      <c r="G15" s="6">
        <f t="shared" si="3"/>
        <v>485226.30602830416</v>
      </c>
    </row>
    <row r="16" spans="2:7" ht="12.75">
      <c r="B16" s="5" t="s">
        <v>13</v>
      </c>
      <c r="C16" s="6">
        <v>0</v>
      </c>
      <c r="D16" s="7">
        <f t="shared" si="0"/>
        <v>0</v>
      </c>
      <c r="E16" s="8">
        <f t="shared" si="1"/>
        <v>0</v>
      </c>
      <c r="F16" s="6">
        <f t="shared" si="2"/>
        <v>0</v>
      </c>
      <c r="G16" s="6">
        <f t="shared" si="3"/>
        <v>0</v>
      </c>
    </row>
    <row r="17" spans="2:7" ht="12.75">
      <c r="B17" s="5" t="s">
        <v>14</v>
      </c>
      <c r="C17" s="6">
        <v>0</v>
      </c>
      <c r="D17" s="7">
        <f t="shared" si="0"/>
        <v>0</v>
      </c>
      <c r="E17" s="8">
        <f t="shared" si="1"/>
        <v>0</v>
      </c>
      <c r="F17" s="6">
        <f t="shared" si="2"/>
        <v>0</v>
      </c>
      <c r="G17" s="6">
        <f t="shared" si="3"/>
        <v>0</v>
      </c>
    </row>
    <row r="18" spans="2:7" ht="12.75">
      <c r="B18" s="5" t="s">
        <v>15</v>
      </c>
      <c r="C18" s="6">
        <v>2743956.1875</v>
      </c>
      <c r="D18" s="7">
        <f t="shared" si="0"/>
        <v>0.016630037515118216</v>
      </c>
      <c r="E18" s="8">
        <f t="shared" si="1"/>
        <v>307294.1714750105</v>
      </c>
      <c r="F18" s="6">
        <f t="shared" si="2"/>
        <v>46094.12572125158</v>
      </c>
      <c r="G18" s="6">
        <f t="shared" si="3"/>
        <v>353388.2971962621</v>
      </c>
    </row>
    <row r="19" spans="2:7" ht="12.75">
      <c r="B19" s="5" t="s">
        <v>16</v>
      </c>
      <c r="C19" s="6">
        <v>5051333.25</v>
      </c>
      <c r="D19" s="7">
        <f t="shared" si="0"/>
        <v>0.030614140936921948</v>
      </c>
      <c r="E19" s="8">
        <f t="shared" si="1"/>
        <v>565696.0825300795</v>
      </c>
      <c r="F19" s="6">
        <f t="shared" si="2"/>
        <v>84854.41237951192</v>
      </c>
      <c r="G19" s="6">
        <f t="shared" si="3"/>
        <v>650550.4949095915</v>
      </c>
    </row>
    <row r="20" spans="2:7" ht="12.75">
      <c r="B20" s="5" t="s">
        <v>17</v>
      </c>
      <c r="C20" s="6">
        <v>4205666.55</v>
      </c>
      <c r="D20" s="7">
        <f t="shared" si="0"/>
        <v>0.025488888204989898</v>
      </c>
      <c r="E20" s="8">
        <f t="shared" si="1"/>
        <v>470990.32552698726</v>
      </c>
      <c r="F20" s="6">
        <f t="shared" si="2"/>
        <v>70648.54882904809</v>
      </c>
      <c r="G20" s="6">
        <f t="shared" si="3"/>
        <v>541638.8743560354</v>
      </c>
    </row>
    <row r="21" spans="2:7" ht="12.75">
      <c r="B21" s="5" t="s">
        <v>18</v>
      </c>
      <c r="C21" s="6">
        <v>3924615.75</v>
      </c>
      <c r="D21" s="7">
        <f t="shared" si="0"/>
        <v>0.023785550021623227</v>
      </c>
      <c r="E21" s="8">
        <f t="shared" si="1"/>
        <v>439515.5982256466</v>
      </c>
      <c r="F21" s="6">
        <f t="shared" si="2"/>
        <v>65927.33973384698</v>
      </c>
      <c r="G21" s="6">
        <f t="shared" si="3"/>
        <v>505442.9379594936</v>
      </c>
    </row>
    <row r="22" spans="2:7" ht="12.75">
      <c r="B22" s="5" t="s">
        <v>19</v>
      </c>
      <c r="C22" s="6">
        <v>3841300.2375</v>
      </c>
      <c r="D22" s="7">
        <f t="shared" si="0"/>
        <v>0.02328060752116419</v>
      </c>
      <c r="E22" s="8">
        <f t="shared" si="1"/>
        <v>430185.13897803397</v>
      </c>
      <c r="F22" s="6">
        <f t="shared" si="2"/>
        <v>64527.77084670509</v>
      </c>
      <c r="G22" s="6">
        <f t="shared" si="3"/>
        <v>494712.90982473904</v>
      </c>
    </row>
    <row r="23" spans="2:7" ht="12.75">
      <c r="B23" s="5" t="s">
        <v>20</v>
      </c>
      <c r="C23" s="6">
        <v>2091822.8884371847</v>
      </c>
      <c r="D23" s="7">
        <f t="shared" si="0"/>
        <v>0.012677714486902072</v>
      </c>
      <c r="E23" s="8">
        <f t="shared" si="1"/>
        <v>234262.11551884265</v>
      </c>
      <c r="F23" s="6">
        <f t="shared" si="2"/>
        <v>35139.31732782639</v>
      </c>
      <c r="G23" s="6">
        <f t="shared" si="3"/>
        <v>269401.43284666905</v>
      </c>
    </row>
    <row r="24" spans="2:7" ht="12.75">
      <c r="B24" s="5" t="s">
        <v>21</v>
      </c>
      <c r="C24" s="6">
        <v>532421.3391553771</v>
      </c>
      <c r="D24" s="7">
        <f t="shared" si="0"/>
        <v>0.0032267959978145243</v>
      </c>
      <c r="E24" s="8">
        <f t="shared" si="1"/>
        <v>59625.57822048578</v>
      </c>
      <c r="F24" s="6">
        <f t="shared" si="2"/>
        <v>8943.836733072867</v>
      </c>
      <c r="G24" s="6">
        <f t="shared" si="3"/>
        <v>68569.41495355865</v>
      </c>
    </row>
    <row r="25" spans="2:7" ht="12.75">
      <c r="B25" s="9" t="s">
        <v>22</v>
      </c>
      <c r="C25" s="6">
        <v>3136686.585879197</v>
      </c>
      <c r="D25" s="7">
        <f t="shared" si="0"/>
        <v>0.019010221749883215</v>
      </c>
      <c r="E25" s="8">
        <f t="shared" si="1"/>
        <v>351275.83668262465</v>
      </c>
      <c r="F25" s="6">
        <f t="shared" si="2"/>
        <v>52691.3755023937</v>
      </c>
      <c r="G25" s="6">
        <f t="shared" si="3"/>
        <v>403967.21218501835</v>
      </c>
    </row>
    <row r="26" spans="2:7" ht="12.75">
      <c r="B26" s="5" t="s">
        <v>23</v>
      </c>
      <c r="C26" s="6">
        <v>450590.1</v>
      </c>
      <c r="D26" s="7">
        <f t="shared" si="0"/>
        <v>0.002730849093391681</v>
      </c>
      <c r="E26" s="8">
        <f t="shared" si="1"/>
        <v>50461.34194310715</v>
      </c>
      <c r="F26" s="6">
        <f t="shared" si="2"/>
        <v>7569.201291466073</v>
      </c>
      <c r="G26" s="6">
        <f t="shared" si="3"/>
        <v>58030.543234573226</v>
      </c>
    </row>
    <row r="27" spans="2:7" ht="12.75">
      <c r="B27" s="5" t="s">
        <v>24</v>
      </c>
      <c r="C27" s="6">
        <v>5185022.7375</v>
      </c>
      <c r="D27" s="7">
        <f t="shared" si="0"/>
        <v>0.031424380255840344</v>
      </c>
      <c r="E27" s="8">
        <f t="shared" si="1"/>
        <v>580667.8960318324</v>
      </c>
      <c r="F27" s="6">
        <f t="shared" si="2"/>
        <v>87100.18440477486</v>
      </c>
      <c r="G27" s="6">
        <f t="shared" si="3"/>
        <v>667768.0804366074</v>
      </c>
    </row>
    <row r="28" spans="2:7" ht="12.75">
      <c r="B28" s="5" t="s">
        <v>25</v>
      </c>
      <c r="C28" s="6">
        <v>5260956.257836086</v>
      </c>
      <c r="D28" s="7">
        <f t="shared" si="0"/>
        <v>0.03188458340981075</v>
      </c>
      <c r="E28" s="8">
        <f t="shared" si="1"/>
        <v>589171.6499638943</v>
      </c>
      <c r="F28" s="6">
        <f t="shared" si="2"/>
        <v>88375.74749458414</v>
      </c>
      <c r="G28" s="6">
        <f t="shared" si="3"/>
        <v>677547.3974584785</v>
      </c>
    </row>
    <row r="29" spans="2:7" ht="12.75">
      <c r="B29" s="5" t="s">
        <v>26</v>
      </c>
      <c r="C29" s="6">
        <v>4498321.125</v>
      </c>
      <c r="D29" s="7">
        <f t="shared" si="0"/>
        <v>0.027262552297511414</v>
      </c>
      <c r="E29" s="8">
        <f t="shared" si="1"/>
        <v>503764.55332358053</v>
      </c>
      <c r="F29" s="6">
        <f t="shared" si="2"/>
        <v>75564.68299853707</v>
      </c>
      <c r="G29" s="6">
        <f t="shared" si="3"/>
        <v>579329.2363221176</v>
      </c>
    </row>
    <row r="30" spans="2:7" ht="12.75">
      <c r="B30" s="5" t="s">
        <v>27</v>
      </c>
      <c r="C30" s="6">
        <v>1680424.5</v>
      </c>
      <c r="D30" s="7">
        <f t="shared" si="0"/>
        <v>0.010184390918349447</v>
      </c>
      <c r="E30" s="8">
        <f t="shared" si="1"/>
        <v>188189.83218689196</v>
      </c>
      <c r="F30" s="6">
        <f t="shared" si="2"/>
        <v>28228.47482803379</v>
      </c>
      <c r="G30" s="6">
        <f t="shared" si="3"/>
        <v>216418.30701492575</v>
      </c>
    </row>
    <row r="31" spans="2:7" ht="12.75">
      <c r="B31" s="5" t="s">
        <v>28</v>
      </c>
      <c r="C31" s="6">
        <v>4799580.0375</v>
      </c>
      <c r="D31" s="7">
        <f t="shared" si="0"/>
        <v>0.029088363890080328</v>
      </c>
      <c r="E31" s="8">
        <f t="shared" si="1"/>
        <v>537502.3762297452</v>
      </c>
      <c r="F31" s="6">
        <f t="shared" si="2"/>
        <v>80625.35643446178</v>
      </c>
      <c r="G31" s="6">
        <f t="shared" si="3"/>
        <v>618127.732664207</v>
      </c>
    </row>
    <row r="32" spans="2:7" ht="12.75">
      <c r="B32" s="5" t="s">
        <v>29</v>
      </c>
      <c r="C32" s="6">
        <v>972880.1315678302</v>
      </c>
      <c r="D32" s="7">
        <f t="shared" si="0"/>
        <v>0.0058962432269834344</v>
      </c>
      <c r="E32" s="8">
        <f t="shared" si="1"/>
        <v>108952.32049860695</v>
      </c>
      <c r="F32" s="6">
        <f t="shared" si="2"/>
        <v>16342.848074791042</v>
      </c>
      <c r="G32" s="6">
        <f t="shared" si="3"/>
        <v>125295.16857339798</v>
      </c>
    </row>
    <row r="33" spans="2:7" ht="12.75">
      <c r="B33" s="5" t="s">
        <v>30</v>
      </c>
      <c r="C33" s="6">
        <v>383862.3498837686</v>
      </c>
      <c r="D33" s="7">
        <f t="shared" si="0"/>
        <v>0.0023264384862589963</v>
      </c>
      <c r="E33" s="8">
        <f t="shared" si="1"/>
        <v>42988.53724609015</v>
      </c>
      <c r="F33" s="6">
        <f t="shared" si="2"/>
        <v>6448.280586913522</v>
      </c>
      <c r="G33" s="6">
        <f t="shared" si="3"/>
        <v>49436.81783300367</v>
      </c>
    </row>
    <row r="34" spans="2:7" ht="12.75">
      <c r="B34" s="5" t="s">
        <v>31</v>
      </c>
      <c r="C34" s="6">
        <v>288723.1125</v>
      </c>
      <c r="D34" s="7">
        <f t="shared" si="0"/>
        <v>0.0017498370470453064</v>
      </c>
      <c r="E34" s="8">
        <f t="shared" si="1"/>
        <v>32333.945434532838</v>
      </c>
      <c r="F34" s="6">
        <f t="shared" si="2"/>
        <v>4850.091815179925</v>
      </c>
      <c r="G34" s="6">
        <f t="shared" si="3"/>
        <v>37184.03724971276</v>
      </c>
    </row>
    <row r="35" spans="2:7" ht="12.75">
      <c r="B35" s="5" t="s">
        <v>32</v>
      </c>
      <c r="C35" s="6">
        <v>576278.4536847934</v>
      </c>
      <c r="D35" s="7">
        <f t="shared" si="0"/>
        <v>0.003492596692173836</v>
      </c>
      <c r="E35" s="8">
        <f t="shared" si="1"/>
        <v>64537.112790168714</v>
      </c>
      <c r="F35" s="6">
        <f t="shared" si="2"/>
        <v>9680.566918525306</v>
      </c>
      <c r="G35" s="6">
        <f t="shared" si="3"/>
        <v>74217.67970869402</v>
      </c>
    </row>
    <row r="36" spans="2:7" ht="12.75">
      <c r="B36" s="5" t="s">
        <v>33</v>
      </c>
      <c r="C36" s="6">
        <v>1214877.8383040829</v>
      </c>
      <c r="D36" s="7">
        <f t="shared" si="0"/>
        <v>0.007362895996415256</v>
      </c>
      <c r="E36" s="8">
        <f t="shared" si="1"/>
        <v>136053.51297723845</v>
      </c>
      <c r="F36" s="6">
        <f t="shared" si="2"/>
        <v>20408.026946585767</v>
      </c>
      <c r="G36" s="6">
        <f t="shared" si="3"/>
        <v>156461.53992382422</v>
      </c>
    </row>
    <row r="37" spans="2:7" ht="12.75">
      <c r="B37" s="5" t="s">
        <v>34</v>
      </c>
      <c r="C37" s="6">
        <v>522929.77499999997</v>
      </c>
      <c r="D37" s="7">
        <f t="shared" si="0"/>
        <v>0.0031692713665175194</v>
      </c>
      <c r="E37" s="8">
        <f t="shared" si="1"/>
        <v>58562.623076954165</v>
      </c>
      <c r="F37" s="6">
        <f t="shared" si="2"/>
        <v>8784.393461543124</v>
      </c>
      <c r="G37" s="6">
        <f t="shared" si="3"/>
        <v>67347.0165384973</v>
      </c>
    </row>
    <row r="38" spans="2:7" ht="12.75">
      <c r="B38" s="5" t="s">
        <v>35</v>
      </c>
      <c r="C38" s="6">
        <v>2396232.2421541796</v>
      </c>
      <c r="D38" s="7">
        <f t="shared" si="0"/>
        <v>0.014522619662621652</v>
      </c>
      <c r="E38" s="8">
        <f t="shared" si="1"/>
        <v>268352.75463540014</v>
      </c>
      <c r="F38" s="6">
        <f t="shared" si="2"/>
        <v>40252.91319531002</v>
      </c>
      <c r="G38" s="6">
        <f t="shared" si="3"/>
        <v>308605.6678307102</v>
      </c>
    </row>
    <row r="39" spans="2:7" ht="12.75">
      <c r="B39" s="5" t="s">
        <v>36</v>
      </c>
      <c r="C39" s="6">
        <v>6301064.602708731</v>
      </c>
      <c r="D39" s="7">
        <f t="shared" si="0"/>
        <v>0.038188270354163466</v>
      </c>
      <c r="E39" s="8">
        <f t="shared" si="1"/>
        <v>705652.8217617163</v>
      </c>
      <c r="F39" s="6">
        <f t="shared" si="2"/>
        <v>105847.92326425744</v>
      </c>
      <c r="G39" s="6">
        <f t="shared" si="3"/>
        <v>811500.7450259738</v>
      </c>
    </row>
    <row r="40" spans="2:7" ht="12.75">
      <c r="B40" s="5" t="s">
        <v>37</v>
      </c>
      <c r="C40" s="6">
        <v>0</v>
      </c>
      <c r="D40" s="7">
        <f t="shared" si="0"/>
        <v>0</v>
      </c>
      <c r="E40" s="8">
        <f t="shared" si="1"/>
        <v>0</v>
      </c>
      <c r="F40" s="6">
        <f t="shared" si="2"/>
        <v>0</v>
      </c>
      <c r="G40" s="6">
        <f t="shared" si="3"/>
        <v>0</v>
      </c>
    </row>
    <row r="41" spans="2:7" ht="12.75">
      <c r="B41" s="5" t="s">
        <v>38</v>
      </c>
      <c r="C41" s="6">
        <v>4971827.4375</v>
      </c>
      <c r="D41" s="7">
        <f t="shared" si="0"/>
        <v>0.03013228752739299</v>
      </c>
      <c r="E41" s="8">
        <f t="shared" si="1"/>
        <v>556792.269527914</v>
      </c>
      <c r="F41" s="6">
        <f t="shared" si="2"/>
        <v>83518.8404291871</v>
      </c>
      <c r="G41" s="6">
        <f t="shared" si="3"/>
        <v>640311.109957101</v>
      </c>
    </row>
    <row r="42" spans="2:7" ht="12.75">
      <c r="B42" s="5" t="s">
        <v>39</v>
      </c>
      <c r="C42" s="6">
        <v>1694508.15</v>
      </c>
      <c r="D42" s="7">
        <f t="shared" si="0"/>
        <v>0.010269746372972496</v>
      </c>
      <c r="E42" s="8">
        <f t="shared" si="1"/>
        <v>189767.05254405702</v>
      </c>
      <c r="F42" s="6">
        <f t="shared" si="2"/>
        <v>28465.05788160855</v>
      </c>
      <c r="G42" s="6">
        <f t="shared" si="3"/>
        <v>218232.11042566557</v>
      </c>
    </row>
    <row r="43" spans="2:7" ht="12.75">
      <c r="B43" s="5" t="s">
        <v>40</v>
      </c>
      <c r="C43" s="6">
        <v>4560529.560761173</v>
      </c>
      <c r="D43" s="7">
        <f t="shared" si="0"/>
        <v>0.027639573120649148</v>
      </c>
      <c r="E43" s="8">
        <f t="shared" si="1"/>
        <v>510731.24244677776</v>
      </c>
      <c r="F43" s="6">
        <f t="shared" si="2"/>
        <v>76609.68636701666</v>
      </c>
      <c r="G43" s="6">
        <f t="shared" si="3"/>
        <v>587340.9288137944</v>
      </c>
    </row>
    <row r="44" spans="2:7" ht="12.75">
      <c r="B44" s="5" t="s">
        <v>41</v>
      </c>
      <c r="C44" s="6">
        <v>20630621.3625</v>
      </c>
      <c r="D44" s="7">
        <f t="shared" si="0"/>
        <v>0.1250340689773037</v>
      </c>
      <c r="E44" s="8">
        <f t="shared" si="1"/>
        <v>2310412.1441458296</v>
      </c>
      <c r="F44" s="6">
        <f t="shared" si="2"/>
        <v>346561.8216218744</v>
      </c>
      <c r="G44" s="6">
        <f t="shared" si="3"/>
        <v>2656973.965767704</v>
      </c>
    </row>
    <row r="45" spans="2:7" ht="12.75">
      <c r="B45" s="5" t="s">
        <v>42</v>
      </c>
      <c r="C45" s="6">
        <v>0</v>
      </c>
      <c r="D45" s="7">
        <f t="shared" si="0"/>
        <v>0</v>
      </c>
      <c r="E45" s="8">
        <f t="shared" si="1"/>
        <v>0</v>
      </c>
      <c r="F45" s="6">
        <f t="shared" si="2"/>
        <v>0</v>
      </c>
      <c r="G45" s="6">
        <f t="shared" si="3"/>
        <v>0</v>
      </c>
    </row>
    <row r="46" spans="2:7" ht="12.75">
      <c r="B46" s="5" t="s">
        <v>43</v>
      </c>
      <c r="C46" s="6">
        <v>664717.7557940745</v>
      </c>
      <c r="D46" s="7">
        <f t="shared" si="0"/>
        <v>0.004028592463020384</v>
      </c>
      <c r="E46" s="8">
        <f t="shared" si="1"/>
        <v>74441.38246885494</v>
      </c>
      <c r="F46" s="6">
        <f t="shared" si="2"/>
        <v>11166.20737032824</v>
      </c>
      <c r="G46" s="6">
        <f t="shared" si="3"/>
        <v>85607.58983918317</v>
      </c>
    </row>
    <row r="47" spans="2:7" ht="12.75">
      <c r="B47" s="5" t="s">
        <v>44</v>
      </c>
      <c r="C47" s="6">
        <v>7972769.4375</v>
      </c>
      <c r="D47" s="7">
        <f t="shared" si="0"/>
        <v>0.04831981481665438</v>
      </c>
      <c r="E47" s="8">
        <f t="shared" si="1"/>
        <v>892866.1433512223</v>
      </c>
      <c r="F47" s="6">
        <f t="shared" si="2"/>
        <v>133929.92150268334</v>
      </c>
      <c r="G47" s="6">
        <f t="shared" si="3"/>
        <v>1026796.0648539056</v>
      </c>
    </row>
    <row r="48" spans="2:7" ht="12.75">
      <c r="B48" s="5" t="s">
        <v>45</v>
      </c>
      <c r="C48" s="6">
        <v>401293.5</v>
      </c>
      <c r="D48" s="7">
        <f t="shared" si="0"/>
        <v>0.002432081820392802</v>
      </c>
      <c r="E48" s="8">
        <f t="shared" si="1"/>
        <v>44940.642333345255</v>
      </c>
      <c r="F48" s="6">
        <f t="shared" si="2"/>
        <v>6741.096350001788</v>
      </c>
      <c r="G48" s="6">
        <f t="shared" si="3"/>
        <v>51681.738683347045</v>
      </c>
    </row>
    <row r="49" spans="2:7" ht="12.75">
      <c r="B49" s="5" t="s">
        <v>46</v>
      </c>
      <c r="C49" s="6">
        <v>2043052.3840329421</v>
      </c>
      <c r="D49" s="7">
        <f t="shared" si="0"/>
        <v>0.012382135672062197</v>
      </c>
      <c r="E49" s="8">
        <f t="shared" si="1"/>
        <v>228800.33307071452</v>
      </c>
      <c r="F49" s="6">
        <f t="shared" si="2"/>
        <v>34320.049960607175</v>
      </c>
      <c r="G49" s="6">
        <f t="shared" si="3"/>
        <v>263120.3830313217</v>
      </c>
    </row>
    <row r="50" spans="2:7" ht="12.75">
      <c r="B50" s="5" t="s">
        <v>47</v>
      </c>
      <c r="C50" s="6">
        <v>9748940.949031001</v>
      </c>
      <c r="D50" s="7">
        <f t="shared" si="0"/>
        <v>0.05908449065390106</v>
      </c>
      <c r="E50" s="8">
        <f t="shared" si="1"/>
        <v>1091778.631648172</v>
      </c>
      <c r="F50" s="6">
        <f t="shared" si="2"/>
        <v>163766.7947472258</v>
      </c>
      <c r="G50" s="6">
        <f t="shared" si="3"/>
        <v>1255545.4263953976</v>
      </c>
    </row>
    <row r="51" spans="2:7" ht="12.75">
      <c r="B51" s="5" t="s">
        <v>48</v>
      </c>
      <c r="C51" s="6">
        <v>1988267.5125</v>
      </c>
      <c r="D51" s="7">
        <f t="shared" si="0"/>
        <v>0.012050106147318279</v>
      </c>
      <c r="E51" s="8">
        <f t="shared" si="1"/>
        <v>222665.00489609863</v>
      </c>
      <c r="F51" s="6">
        <f t="shared" si="2"/>
        <v>33399.750734414796</v>
      </c>
      <c r="G51" s="6">
        <f t="shared" si="3"/>
        <v>256064.75563051342</v>
      </c>
    </row>
    <row r="52" spans="2:7" ht="12.75">
      <c r="B52" s="5" t="s">
        <v>49</v>
      </c>
      <c r="C52" s="6">
        <v>244190.11923989063</v>
      </c>
      <c r="D52" s="7">
        <f t="shared" si="0"/>
        <v>0.001479940117950798</v>
      </c>
      <c r="E52" s="8">
        <f t="shared" si="1"/>
        <v>27346.719570829962</v>
      </c>
      <c r="F52" s="6">
        <f t="shared" si="2"/>
        <v>4102.007935624494</v>
      </c>
      <c r="G52" s="6">
        <f t="shared" si="3"/>
        <v>31448.727506454456</v>
      </c>
    </row>
    <row r="53" spans="2:7" ht="12.75">
      <c r="B53" s="5" t="s">
        <v>50</v>
      </c>
      <c r="C53" s="6">
        <v>4655428.129171502</v>
      </c>
      <c r="D53" s="7">
        <f t="shared" si="0"/>
        <v>0.028214715960022483</v>
      </c>
      <c r="E53" s="8">
        <f t="shared" si="1"/>
        <v>521358.8818699807</v>
      </c>
      <c r="F53" s="6">
        <f t="shared" si="2"/>
        <v>78203.83228049711</v>
      </c>
      <c r="G53" s="6">
        <f t="shared" si="3"/>
        <v>599562.7141504778</v>
      </c>
    </row>
    <row r="54" spans="2:7" ht="12.75">
      <c r="B54" s="9" t="s">
        <v>51</v>
      </c>
      <c r="C54" s="6">
        <v>13402389.45</v>
      </c>
      <c r="D54" s="7">
        <f t="shared" si="0"/>
        <v>0.08122660280111509</v>
      </c>
      <c r="E54" s="8">
        <f t="shared" si="1"/>
        <v>1500926.3561075614</v>
      </c>
      <c r="F54" s="6">
        <f t="shared" si="2"/>
        <v>225138.9534161342</v>
      </c>
      <c r="G54" s="6">
        <f t="shared" si="3"/>
        <v>1726065.3095236956</v>
      </c>
    </row>
    <row r="55" spans="2:7" ht="12.75">
      <c r="B55" s="5" t="s">
        <v>52</v>
      </c>
      <c r="C55" s="6">
        <v>576219.153394984</v>
      </c>
      <c r="D55" s="7">
        <f t="shared" si="0"/>
        <v>0.0034922372964776944</v>
      </c>
      <c r="E55" s="8">
        <f t="shared" si="1"/>
        <v>64530.47178274001</v>
      </c>
      <c r="F55" s="6">
        <f t="shared" si="2"/>
        <v>9679.570767411002</v>
      </c>
      <c r="G55" s="6">
        <f t="shared" si="3"/>
        <v>74210.042550151</v>
      </c>
    </row>
    <row r="56" spans="2:7" ht="12.75">
      <c r="B56" s="5" t="s">
        <v>53</v>
      </c>
      <c r="C56" s="6">
        <v>10763024.0625</v>
      </c>
      <c r="D56" s="7">
        <f t="shared" si="0"/>
        <v>0.06523044892293678</v>
      </c>
      <c r="E56" s="8">
        <f t="shared" si="1"/>
        <v>1205345.2518368755</v>
      </c>
      <c r="F56" s="6">
        <f t="shared" si="2"/>
        <v>180801.78777553132</v>
      </c>
      <c r="G56" s="6">
        <f t="shared" si="3"/>
        <v>1386147.0396124069</v>
      </c>
    </row>
    <row r="57" spans="2:7" ht="12.75">
      <c r="B57" s="5" t="s">
        <v>54</v>
      </c>
      <c r="C57" s="6">
        <v>0</v>
      </c>
      <c r="D57" s="7">
        <f t="shared" si="0"/>
        <v>0</v>
      </c>
      <c r="E57" s="8">
        <f t="shared" si="1"/>
        <v>0</v>
      </c>
      <c r="F57" s="6">
        <f t="shared" si="2"/>
        <v>0</v>
      </c>
      <c r="G57" s="6">
        <f t="shared" si="3"/>
        <v>0</v>
      </c>
    </row>
    <row r="58" spans="2:8" ht="12.75">
      <c r="B58" s="10" t="s">
        <v>2</v>
      </c>
      <c r="C58" s="6">
        <v>164999999.85</v>
      </c>
      <c r="D58" s="11">
        <f>SUM(D6:D57)</f>
        <v>0.9999999999999998</v>
      </c>
      <c r="E58" s="8">
        <f>SUM(E6:E57)</f>
        <v>18478260.86956522</v>
      </c>
      <c r="F58" s="6">
        <f>SUM(F6:F57)</f>
        <v>2771739.130434783</v>
      </c>
      <c r="G58" s="6">
        <f>SUM(G6:G57)</f>
        <v>21249999.999999993</v>
      </c>
      <c r="H58" s="12"/>
    </row>
    <row r="59" spans="5:8" ht="12.75">
      <c r="E59" s="12"/>
      <c r="H59" s="12"/>
    </row>
    <row r="60" spans="2:8" ht="12.75">
      <c r="B60" s="13" t="s">
        <v>61</v>
      </c>
      <c r="H60" s="15"/>
    </row>
    <row r="61" ht="12.75">
      <c r="B61" s="13" t="s">
        <v>60</v>
      </c>
    </row>
    <row r="62" ht="12.75">
      <c r="B62" s="13" t="s">
        <v>63</v>
      </c>
    </row>
    <row r="63" ht="12.75">
      <c r="B63" s="13" t="s">
        <v>62</v>
      </c>
    </row>
    <row r="64" ht="12.75">
      <c r="B64" s="13" t="s">
        <v>59</v>
      </c>
    </row>
    <row r="65" ht="12.75">
      <c r="A65" s="1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&amp;C&amp;12FY 2004 TAA Allocations for Training and Administration through October 31, 2003 under the Continuing Resolution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ajones</cp:lastModifiedBy>
  <cp:lastPrinted>2003-09-30T15:45:28Z</cp:lastPrinted>
  <dcterms:created xsi:type="dcterms:W3CDTF">2003-09-29T19:58:37Z</dcterms:created>
  <dcterms:modified xsi:type="dcterms:W3CDTF">2003-10-01T19:04:46Z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-649320936</vt:i4>
  </property>
  <property fmtid="{D5CDD505-2E9C-101B-9397-08002B2CF9AE}" pid="3" name="_EmailSubject">
    <vt:lpwstr>TEGL 7-03--FY 2004 State Allocations Under the Continuing Resolution for Trade Adjustment Assistance (TAA) Funds for Training and Administration</vt:lpwstr>
  </property>
  <property fmtid="{D5CDD505-2E9C-101B-9397-08002B2CF9AE}" pid="4" name="_AuthorEmail">
    <vt:lpwstr>Norris.Deloris@dol.gov</vt:lpwstr>
  </property>
  <property fmtid="{D5CDD505-2E9C-101B-9397-08002B2CF9AE}" pid="5" name="_AuthorEmailDisplayName">
    <vt:lpwstr>Norris, Deloris - ETA</vt:lpwstr>
  </property>
  <property fmtid="{D5CDD505-2E9C-101B-9397-08002B2CF9AE}" pid="6" name="_PreviousAdHocReviewCycleID">
    <vt:i4>-159198399</vt:i4>
  </property>
</Properties>
</file>