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22\6 - Webpage - post FRN Published\DC\"/>
    </mc:Choice>
  </mc:AlternateContent>
  <xr:revisionPtr revIDLastSave="0" documentId="13_ncr:1_{4062AD78-C814-4024-B7D8-2D431E2DDA80}" xr6:coauthVersionLast="47" xr6:coauthVersionMax="47" xr10:uidLastSave="{00000000-0000-0000-0000-000000000000}"/>
  <bookViews>
    <workbookView xWindow="32100" yWindow="3495" windowWidth="14400" windowHeight="7365" xr2:uid="{00000000-000D-0000-FFFF-FFFF00000000}"/>
  </bookViews>
  <sheets>
    <sheet name="ES" sheetId="71" r:id="rId1"/>
  </sheets>
  <externalReferences>
    <externalReference r:id="rId2"/>
  </externalReferences>
  <definedNames>
    <definedName name="_Key1" localSheetId="0" hidden="1">ES!$E$11:$E$62</definedName>
    <definedName name="_Key1" hidden="1">#REF!</definedName>
    <definedName name="_Order1" localSheetId="0" hidden="1">0</definedName>
    <definedName name="_Order1" hidden="1">255</definedName>
    <definedName name="_Order2" localSheetId="0" hidden="1">0</definedName>
    <definedName name="_Order2" hidden="1">0</definedName>
    <definedName name="_Sort" localSheetId="0" hidden="1">ES!$A$11:$E$62</definedName>
    <definedName name="_Sort" hidden="1">#REF!</definedName>
    <definedName name="_Sorted" localSheetId="0" hidden="1">#REF!</definedName>
    <definedName name="_Sorted" hidden="1">#REF!</definedName>
    <definedName name="_xlnm.Database" localSheetId="0">#REF!</definedName>
    <definedName name="_xlnm.Database">#REF!</definedName>
    <definedName name="FORFM" localSheetId="0">#REF!</definedName>
    <definedName name="FORFM">#REF!</definedName>
    <definedName name="_xlnm.Print_Area" localSheetId="0">ES!$A$1:$E$69</definedName>
    <definedName name="_xlnm.Print_Area">#REF!</definedName>
    <definedName name="STFORM" localSheetId="0">#REF!</definedName>
    <definedName name="STFORM">#REF!</definedName>
    <definedName name="TERRFORM" localSheetId="0">#REF!</definedName>
    <definedName name="TERRFOR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71" l="1"/>
  <c r="E11" i="71"/>
  <c r="D12" i="71"/>
  <c r="E12" i="71"/>
  <c r="D13" i="71"/>
  <c r="E13" i="71" s="1"/>
  <c r="D14" i="71"/>
  <c r="E14" i="71" s="1"/>
  <c r="D15" i="71"/>
  <c r="E15" i="71"/>
  <c r="D16" i="71"/>
  <c r="E16" i="71"/>
  <c r="D17" i="71"/>
  <c r="E17" i="71" s="1"/>
  <c r="D18" i="71"/>
  <c r="E18" i="71" s="1"/>
  <c r="D19" i="71"/>
  <c r="E19" i="71"/>
  <c r="D20" i="71"/>
  <c r="E20" i="71"/>
  <c r="D21" i="71"/>
  <c r="E21" i="71" s="1"/>
  <c r="D22" i="71"/>
  <c r="E22" i="71" s="1"/>
  <c r="D23" i="71"/>
  <c r="E23" i="71"/>
  <c r="D24" i="71"/>
  <c r="E24" i="71"/>
  <c r="D25" i="71"/>
  <c r="E25" i="71" s="1"/>
  <c r="D26" i="71"/>
  <c r="E26" i="71" s="1"/>
  <c r="D27" i="71"/>
  <c r="E27" i="71"/>
  <c r="D28" i="71"/>
  <c r="E28" i="71"/>
  <c r="D29" i="71"/>
  <c r="E29" i="71" s="1"/>
  <c r="D30" i="71"/>
  <c r="E30" i="71" s="1"/>
  <c r="D31" i="71"/>
  <c r="E31" i="71"/>
  <c r="D32" i="71"/>
  <c r="E32" i="71"/>
  <c r="D33" i="71"/>
  <c r="E33" i="71" s="1"/>
  <c r="D34" i="71"/>
  <c r="E34" i="71" s="1"/>
  <c r="D35" i="71"/>
  <c r="E35" i="71"/>
  <c r="D36" i="71"/>
  <c r="E36" i="71"/>
  <c r="D37" i="71"/>
  <c r="E37" i="71" s="1"/>
  <c r="D38" i="71"/>
  <c r="E38" i="71" s="1"/>
  <c r="D39" i="71"/>
  <c r="E39" i="71"/>
  <c r="D40" i="71"/>
  <c r="E40" i="71"/>
  <c r="D41" i="71"/>
  <c r="E41" i="71" s="1"/>
  <c r="D42" i="71"/>
  <c r="E42" i="71" s="1"/>
  <c r="D43" i="71"/>
  <c r="E43" i="71"/>
  <c r="D44" i="71"/>
  <c r="E44" i="71"/>
  <c r="D45" i="71"/>
  <c r="E45" i="71" s="1"/>
  <c r="D46" i="71"/>
  <c r="E46" i="71" s="1"/>
  <c r="D47" i="71"/>
  <c r="E47" i="71"/>
  <c r="D48" i="71"/>
  <c r="E48" i="71"/>
  <c r="D49" i="71"/>
  <c r="E49" i="71" s="1"/>
  <c r="D50" i="71"/>
  <c r="E50" i="71" s="1"/>
  <c r="D51" i="71"/>
  <c r="E51" i="71"/>
  <c r="D52" i="71"/>
  <c r="E52" i="71"/>
  <c r="D53" i="71"/>
  <c r="E53" i="71" s="1"/>
  <c r="D54" i="71"/>
  <c r="E54" i="71" s="1"/>
  <c r="D55" i="71"/>
  <c r="E55" i="71"/>
  <c r="D56" i="71"/>
  <c r="E56" i="71"/>
  <c r="D57" i="71"/>
  <c r="E57" i="71" s="1"/>
  <c r="D58" i="71"/>
  <c r="E58" i="71" s="1"/>
  <c r="D59" i="71"/>
  <c r="E59" i="71"/>
  <c r="D60" i="71"/>
  <c r="E60" i="71"/>
  <c r="D61" i="71"/>
  <c r="E61" i="71" s="1"/>
  <c r="D62" i="71"/>
  <c r="E62" i="71" s="1"/>
  <c r="B63" i="71"/>
  <c r="B9" i="71" s="1"/>
  <c r="C63" i="71"/>
  <c r="C9" i="71" s="1"/>
  <c r="D63" i="71"/>
  <c r="D9" i="71" s="1"/>
  <c r="E63" i="71"/>
  <c r="D64" i="71"/>
  <c r="E64" i="71" s="1"/>
  <c r="D65" i="71"/>
  <c r="E65" i="71" s="1"/>
  <c r="B66" i="71"/>
  <c r="C66" i="71"/>
  <c r="D66" i="71"/>
  <c r="E66" i="71"/>
  <c r="E9" i="71" l="1"/>
</calcChain>
</file>

<file path=xl/sharedStrings.xml><?xml version="1.0" encoding="utf-8"?>
<sst xmlns="http://schemas.openxmlformats.org/spreadsheetml/2006/main" count="66" uniqueCount="66">
  <si>
    <t>Employment and Training Administration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</si>
  <si>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</si>
  <si>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</si>
  <si>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</si>
  <si>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</si>
  <si>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</si>
  <si>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</si>
  <si>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</si>
  <si>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</si>
  <si>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</si>
  <si>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</si>
  <si>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</si>
  <si>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</si>
  <si>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</si>
  <si>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</si>
  <si>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</si>
  <si>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</si>
  <si>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</si>
  <si>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</si>
  <si>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</si>
  <si>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</si>
  <si>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</si>
  <si>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</si>
  <si>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</si>
  <si>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</si>
  <si>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</si>
  <si>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</si>
  <si>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</si>
  <si>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</si>
  <si>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</si>
  <si>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</si>
  <si>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</si>
  <si>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</si>
  <si>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</si>
  <si>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</si>
  <si>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</si>
  <si>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</si>
  <si>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</si>
  <si>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</si>
  <si>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</si>
  <si>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</si>
  <si>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</si>
  <si>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</si>
  <si>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</si>
  <si>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</si>
  <si>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</si>
  <si>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</si>
  <si>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</si>
  <si>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</si>
  <si>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</si>
  <si>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</si>
  <si>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</si>
  <si>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</si>
  <si>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</si>
  <si>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</si>
  <si>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</si>
  <si>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Difference</t>
  </si>
  <si>
    <t>Virgin Islands</t>
  </si>
  <si>
    <t xml:space="preserve">    Outlying Areas Total</t>
  </si>
  <si>
    <t>PY 2021</t>
  </si>
  <si>
    <t>U. S. Department of Labor</t>
  </si>
  <si>
    <t xml:space="preserve">    State Total</t>
  </si>
  <si>
    <t>Employment Service (Wagner-Peyser)</t>
  </si>
  <si>
    <t>%
Difference</t>
  </si>
  <si>
    <t>PY 2022</t>
  </si>
  <si>
    <t>PY 2022 vs PY 2021 Allotments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</si>
</sst>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_)"/>
  </numFmts>
  <fonts count="8">
    <font>
      <sz val="12"/>
      <name val="Arial"/>
    </font>
    <font>
      <sz val="10"/>
      <name val="Arial"/>
      <family val="2"/>
    </font>
    <font>
      <sz val="12"/>
      <name val="SWISS"/>
    </font>
    <font>
      <b/>
      <sz val="12"/>
      <name val="SWISS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5" fontId="1" fillId="0" borderId="0" applyFont="0" applyFill="0" applyBorder="0" applyAlignment="0" applyProtection="0"/>
    <xf numFmtId="0" fontId="1" fillId="0" borderId="0">
      <alignment vertical="top"/>
    </xf>
    <xf numFmtId="4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5" fontId="4" fillId="0" borderId="0" xfId="8" applyFont="1" applyFill="1" applyBorder="1" applyProtection="1"/>
    <xf numFmtId="0" fontId="5" fillId="0" borderId="0" xfId="0" applyFont="1"/>
    <xf numFmtId="164" fontId="1" fillId="0" borderId="0" xfId="0" applyNumberFormat="1" applyFont="1"/>
    <xf numFmtId="0" fontId="7" fillId="0" borderId="0" xfId="0" applyFont="1" applyAlignment="1">
      <alignment horizontal="left"/>
    </xf>
    <xf numFmtId="10" fontId="4" fillId="0" borderId="0" xfId="0" applyNumberFormat="1" applyFont="1"/>
    <xf numFmtId="37" fontId="4" fillId="0" borderId="0" xfId="0" applyNumberFormat="1" applyFont="1"/>
    <xf numFmtId="0" fontId="4" fillId="0" borderId="0" xfId="0" applyFont="1"/>
    <xf numFmtId="10" fontId="4" fillId="0" borderId="3" xfId="0" applyNumberFormat="1" applyFont="1" applyBorder="1"/>
    <xf numFmtId="37" fontId="4" fillId="0" borderId="3" xfId="0" applyNumberFormat="1" applyFont="1" applyBorder="1"/>
    <xf numFmtId="0" fontId="4" fillId="0" borderId="3" xfId="0" applyFont="1" applyBorder="1"/>
    <xf numFmtId="10" fontId="5" fillId="0" borderId="2" xfId="0" applyNumberFormat="1" applyFont="1" applyBorder="1"/>
    <xf numFmtId="37" fontId="5" fillId="0" borderId="2" xfId="0" applyNumberFormat="1" applyFont="1" applyBorder="1"/>
    <xf numFmtId="0" fontId="4" fillId="0" borderId="2" xfId="0" applyFont="1" applyBorder="1"/>
    <xf numFmtId="10" fontId="5" fillId="0" borderId="0" xfId="0" applyNumberFormat="1" applyFont="1"/>
    <xf numFmtId="37" fontId="5" fillId="0" borderId="0" xfId="0" applyNumberFormat="1" applyFont="1"/>
    <xf numFmtId="0" fontId="3" fillId="0" borderId="0" xfId="0" applyFont="1"/>
    <xf numFmtId="0" fontId="3" fillId="0" borderId="4" xfId="3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</cellXfs>
  <cellStyles count="13">
    <cellStyle name="Comma [0] 2" xfId="2" xr:uid="{00000000-0005-0000-0000-000000000000}"/>
    <cellStyle name="Comma 2" xfId="1" xr:uid="{00000000-0005-0000-0000-000001000000}"/>
    <cellStyle name="Comma 3" xfId="4" xr:uid="{00000000-0005-0000-0000-000002000000}"/>
    <cellStyle name="Comma 4" xfId="5" xr:uid="{00000000-0005-0000-0000-000003000000}"/>
    <cellStyle name="Comma 5" xfId="6" xr:uid="{00000000-0005-0000-0000-000004000000}"/>
    <cellStyle name="Currency [0] 2" xfId="8" xr:uid="{00000000-0005-0000-0000-000005000000}"/>
    <cellStyle name="Currency [0] 3" xfId="10" xr:uid="{00000000-0005-0000-0000-000006000000}"/>
    <cellStyle name="Normal" xfId="0" builtinId="0"/>
    <cellStyle name="Normal 2" xfId="3" xr:uid="{00000000-0005-0000-0000-000008000000}"/>
    <cellStyle name="Normal 3" xfId="7" xr:uid="{00000000-0005-0000-0000-000009000000}"/>
    <cellStyle name="Normal 4" xfId="9" xr:uid="{00000000-0005-0000-0000-00000A000000}"/>
    <cellStyle name="Normal 5" xfId="12" xr:uid="{00000000-0005-0000-0000-00000B000000}"/>
    <cellStyle name="Percent 2" xfId="11" xr:uid="{00000000-0005-0000-0000-00000C000000}"/>
  </cellStyles>
  <dxfs count="0"/>
  <tableStyles count="0" defaultTableStyle="TableStyleMedium9" defaultPivotStyle="PivotStyleLight16"/>
  <colors>
    <mruColors>
      <color rgb="FF00FF00"/>
      <color rgb="FFE7F4D8"/>
      <color rgb="FFFFE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-%20Formula%20Team/ALLOT_FORMULA_FUNDING/1%20-%20ALLPGM%20Summaries/2022/5%20-%20Regional%20Suppl%20Materials/DC/Dollars/PY2022%20Final%20Allot%20Suppl%20Dollars%20to%20REGS_22%200414%20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 Desc"/>
      <sheetName val="Youth"/>
      <sheetName val="Youth Rank"/>
      <sheetName val="Adult Rank"/>
      <sheetName val="Adult PYFY"/>
      <sheetName val="DW Rank"/>
      <sheetName val="DW PYFY"/>
      <sheetName val="ES Rank"/>
      <sheetName val="WIG"/>
      <sheetName val="WIG Ra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B0C3F-CEC2-4EBA-8106-81187FCC4050}">
  <sheetPr transitionEvaluation="1">
    <pageSetUpPr fitToPage="1"/>
  </sheetPr>
  <dimension ref="A1:G69"/>
  <sheetViews>
    <sheetView tabSelected="1" zoomScaleNormal="100" workbookViewId="0">
      <selection activeCell="E2" sqref="E2"/>
    </sheetView>
  </sheetViews>
  <sheetFormatPr defaultColWidth="9.765625" defaultRowHeight="15.5"/>
  <cols>
    <col min="1" max="1" width="23.69140625" style="2" customWidth="1"/>
    <col min="2" max="2" width="15.07421875" style="2" customWidth="1"/>
    <col min="3" max="3" width="15.765625" style="2" customWidth="1"/>
    <col min="4" max="4" width="13.69140625" style="2" customWidth="1"/>
    <col min="5" max="5" width="11.3046875" style="2" customWidth="1"/>
    <col min="6" max="16384" width="9.765625" style="2"/>
  </cols>
  <sheetData>
    <row r="1" spans="1:7">
      <c r="A1" s="25" t="s">
        <v>60</v>
      </c>
      <c r="B1" s="24"/>
      <c r="C1" s="24"/>
      <c r="D1" s="24"/>
      <c r="E1" s="24"/>
      <c r="G1"/>
    </row>
    <row r="2" spans="1:7">
      <c r="A2" s="25" t="s">
        <v>0</v>
      </c>
      <c r="B2" s="24"/>
      <c r="C2" s="24"/>
      <c r="D2" s="24"/>
      <c r="E2" s="24"/>
    </row>
    <row r="3" spans="1:7">
      <c r="A3" s="23" t="s">
        <v>62</v>
      </c>
      <c r="B3" s="22"/>
      <c r="C3" s="22"/>
      <c r="D3" s="22"/>
      <c r="E3" s="22"/>
    </row>
    <row r="4" spans="1:7">
      <c r="A4" s="23" t="s">
        <v>65</v>
      </c>
      <c r="B4" s="22"/>
      <c r="C4" s="22"/>
      <c r="D4" s="22"/>
      <c r="E4" s="22"/>
    </row>
    <row r="5" spans="1:7" ht="16.5" customHeight="1"/>
    <row r="6" spans="1:7" ht="15.75" customHeight="1">
      <c r="B6" s="7"/>
      <c r="C6" s="7"/>
      <c r="E6" s="21"/>
    </row>
    <row r="7" spans="1:7" ht="31">
      <c r="A7" s="20" t="s">
        <v>1</v>
      </c>
      <c r="B7" s="19" t="s">
        <v>59</v>
      </c>
      <c r="C7" s="19" t="s">
        <v>64</v>
      </c>
      <c r="D7" s="18" t="s">
        <v>56</v>
      </c>
      <c r="E7" s="17" t="s">
        <v>63</v>
      </c>
    </row>
    <row r="8" spans="1:7" ht="11.25" customHeight="1">
      <c r="A8" s="7"/>
      <c r="B8" s="7"/>
      <c r="C8" s="7"/>
      <c r="D8" s="7"/>
      <c r="E8" s="7"/>
    </row>
    <row r="9" spans="1:7">
      <c r="A9" s="16" t="s">
        <v>2</v>
      </c>
      <c r="B9" s="1">
        <f>SUM(B63,B66)</f>
        <v>668253000</v>
      </c>
      <c r="C9" s="1">
        <f>SUM(C63,C66)</f>
        <v>672277000</v>
      </c>
      <c r="D9" s="1">
        <f>SUM(D63,D66)</f>
        <v>4024000</v>
      </c>
      <c r="E9" s="5">
        <f>D9/B9</f>
        <v>6.0216714328255915E-3</v>
      </c>
    </row>
    <row r="10" spans="1:7" ht="9.75" customHeight="1"/>
    <row r="11" spans="1:7" ht="18" customHeight="1">
      <c r="A11" s="7" t="s">
        <v>3</v>
      </c>
      <c r="B11" s="15">
        <v>8493359</v>
      </c>
      <c r="C11" s="15">
        <v>8132935</v>
      </c>
      <c r="D11" s="15">
        <f>C11-B11</f>
        <v>-360424</v>
      </c>
      <c r="E11" s="14">
        <f>D11/B11</f>
        <v>-4.2435978509798064E-2</v>
      </c>
    </row>
    <row r="12" spans="1:7" ht="18" customHeight="1">
      <c r="A12" s="7" t="s">
        <v>4</v>
      </c>
      <c r="B12" s="15">
        <v>7264229</v>
      </c>
      <c r="C12" s="15">
        <v>7307972</v>
      </c>
      <c r="D12" s="15">
        <f>C12-B12</f>
        <v>43743</v>
      </c>
      <c r="E12" s="14">
        <f>D12/B12</f>
        <v>6.0216989304714922E-3</v>
      </c>
    </row>
    <row r="13" spans="1:7" ht="18" customHeight="1">
      <c r="A13" s="7" t="s">
        <v>5</v>
      </c>
      <c r="B13" s="15">
        <v>14480622</v>
      </c>
      <c r="C13" s="15">
        <v>14420924</v>
      </c>
      <c r="D13" s="15">
        <f>C13-B13</f>
        <v>-59698</v>
      </c>
      <c r="E13" s="14">
        <f>D13/B13</f>
        <v>-4.122612965106057E-3</v>
      </c>
    </row>
    <row r="14" spans="1:7" ht="18" customHeight="1">
      <c r="A14" s="13" t="s">
        <v>6</v>
      </c>
      <c r="B14" s="12">
        <v>5064818</v>
      </c>
      <c r="C14" s="12">
        <v>4980892</v>
      </c>
      <c r="D14" s="12">
        <f>C14-B14</f>
        <v>-83926</v>
      </c>
      <c r="E14" s="11">
        <f>D14/B14</f>
        <v>-1.6570388116611497E-2</v>
      </c>
    </row>
    <row r="15" spans="1:7" ht="18" customHeight="1">
      <c r="A15" s="7" t="s">
        <v>7</v>
      </c>
      <c r="B15" s="15">
        <v>79341643</v>
      </c>
      <c r="C15" s="15">
        <v>82214927</v>
      </c>
      <c r="D15" s="15">
        <f>C15-B15</f>
        <v>2873284</v>
      </c>
      <c r="E15" s="14">
        <f>D15/B15</f>
        <v>3.6214072350379739E-2</v>
      </c>
    </row>
    <row r="16" spans="1:7" ht="18" customHeight="1">
      <c r="A16" s="7" t="s">
        <v>8</v>
      </c>
      <c r="B16" s="15">
        <v>11558593</v>
      </c>
      <c r="C16" s="15">
        <v>12535126</v>
      </c>
      <c r="D16" s="15">
        <f>C16-B16</f>
        <v>976533</v>
      </c>
      <c r="E16" s="14">
        <f>D16/B16</f>
        <v>8.4485455972020118E-2</v>
      </c>
    </row>
    <row r="17" spans="1:5" ht="18" customHeight="1">
      <c r="A17" s="7" t="s">
        <v>9</v>
      </c>
      <c r="B17" s="15">
        <v>7379439</v>
      </c>
      <c r="C17" s="15">
        <v>7441172</v>
      </c>
      <c r="D17" s="15">
        <f>C17-B17</f>
        <v>61733</v>
      </c>
      <c r="E17" s="14">
        <f>D17/B17</f>
        <v>8.3655410661975793E-3</v>
      </c>
    </row>
    <row r="18" spans="1:5" ht="18" customHeight="1">
      <c r="A18" s="13" t="s">
        <v>10</v>
      </c>
      <c r="B18" s="12">
        <v>1880875</v>
      </c>
      <c r="C18" s="12">
        <v>1900099</v>
      </c>
      <c r="D18" s="12">
        <f>C18-B18</f>
        <v>19224</v>
      </c>
      <c r="E18" s="11">
        <f>D18/B18</f>
        <v>1.0220774905296737E-2</v>
      </c>
    </row>
    <row r="19" spans="1:5" ht="18" customHeight="1">
      <c r="A19" s="7" t="s">
        <v>11</v>
      </c>
      <c r="B19" s="15">
        <v>1931319</v>
      </c>
      <c r="C19" s="15">
        <v>1918142</v>
      </c>
      <c r="D19" s="15">
        <f>C19-B19</f>
        <v>-13177</v>
      </c>
      <c r="E19" s="14">
        <f>D19/B19</f>
        <v>-6.8227983051997107E-3</v>
      </c>
    </row>
    <row r="20" spans="1:5" ht="18" customHeight="1">
      <c r="A20" s="7" t="s">
        <v>12</v>
      </c>
      <c r="B20" s="15">
        <v>38157663</v>
      </c>
      <c r="C20" s="15">
        <v>38879016</v>
      </c>
      <c r="D20" s="15">
        <f>C20-B20</f>
        <v>721353</v>
      </c>
      <c r="E20" s="14">
        <f>D20/B20</f>
        <v>1.8904538257492342E-2</v>
      </c>
    </row>
    <row r="21" spans="1:5" ht="18" customHeight="1">
      <c r="A21" s="7" t="s">
        <v>13</v>
      </c>
      <c r="B21" s="15">
        <v>19277250</v>
      </c>
      <c r="C21" s="15">
        <v>18713831</v>
      </c>
      <c r="D21" s="15">
        <f>C21-B21</f>
        <v>-563419</v>
      </c>
      <c r="E21" s="14">
        <f>D21/B21</f>
        <v>-2.9227145988146651E-2</v>
      </c>
    </row>
    <row r="22" spans="1:5" ht="18" customHeight="1">
      <c r="A22" s="13" t="s">
        <v>14</v>
      </c>
      <c r="B22" s="12">
        <v>2868272</v>
      </c>
      <c r="C22" s="12">
        <v>2851951</v>
      </c>
      <c r="D22" s="12">
        <f>C22-B22</f>
        <v>-16321</v>
      </c>
      <c r="E22" s="11">
        <f>D22/B22</f>
        <v>-5.6901855890933639E-3</v>
      </c>
    </row>
    <row r="23" spans="1:5" ht="18" customHeight="1">
      <c r="A23" s="7" t="s">
        <v>15</v>
      </c>
      <c r="B23" s="15">
        <v>6052395</v>
      </c>
      <c r="C23" s="15">
        <v>6088841</v>
      </c>
      <c r="D23" s="15">
        <f>C23-B23</f>
        <v>36446</v>
      </c>
      <c r="E23" s="14">
        <f>D23/B23</f>
        <v>6.0217484152967548E-3</v>
      </c>
    </row>
    <row r="24" spans="1:5" ht="18" customHeight="1">
      <c r="A24" s="7" t="s">
        <v>16</v>
      </c>
      <c r="B24" s="15">
        <v>26407178</v>
      </c>
      <c r="C24" s="15">
        <v>26228600</v>
      </c>
      <c r="D24" s="15">
        <f>C24-B24</f>
        <v>-178578</v>
      </c>
      <c r="E24" s="14">
        <f>D24/B24</f>
        <v>-6.7624795046255983E-3</v>
      </c>
    </row>
    <row r="25" spans="1:5" ht="18" customHeight="1">
      <c r="A25" s="7" t="s">
        <v>17</v>
      </c>
      <c r="B25" s="15">
        <v>12527754</v>
      </c>
      <c r="C25" s="15">
        <v>12199107</v>
      </c>
      <c r="D25" s="15">
        <f>C25-B25</f>
        <v>-328647</v>
      </c>
      <c r="E25" s="14">
        <f>D25/B25</f>
        <v>-2.6233513205958545E-2</v>
      </c>
    </row>
    <row r="26" spans="1:5" ht="18" customHeight="1">
      <c r="A26" s="13" t="s">
        <v>18</v>
      </c>
      <c r="B26" s="12">
        <v>5955328</v>
      </c>
      <c r="C26" s="12">
        <v>5922601</v>
      </c>
      <c r="D26" s="12">
        <f>C26-B26</f>
        <v>-32727</v>
      </c>
      <c r="E26" s="11">
        <f>D26/B26</f>
        <v>-5.4954151979538322E-3</v>
      </c>
    </row>
    <row r="27" spans="1:5" ht="18" customHeight="1">
      <c r="A27" s="7" t="s">
        <v>19</v>
      </c>
      <c r="B27" s="15">
        <v>5419149</v>
      </c>
      <c r="C27" s="15">
        <v>5369400</v>
      </c>
      <c r="D27" s="15">
        <f>C27-B27</f>
        <v>-49749</v>
      </c>
      <c r="E27" s="14">
        <f>D27/B27</f>
        <v>-9.1802236845674474E-3</v>
      </c>
    </row>
    <row r="28" spans="1:5" ht="18" customHeight="1">
      <c r="A28" s="7" t="s">
        <v>20</v>
      </c>
      <c r="B28" s="15">
        <v>7981844</v>
      </c>
      <c r="C28" s="15">
        <v>7699960</v>
      </c>
      <c r="D28" s="15">
        <f>C28-B28</f>
        <v>-281884</v>
      </c>
      <c r="E28" s="14">
        <f>D28/B28</f>
        <v>-3.5315648865099344E-2</v>
      </c>
    </row>
    <row r="29" spans="1:5" ht="18" customHeight="1">
      <c r="A29" s="7" t="s">
        <v>21</v>
      </c>
      <c r="B29" s="15">
        <v>8709267</v>
      </c>
      <c r="C29" s="15">
        <v>8565336</v>
      </c>
      <c r="D29" s="15">
        <f>C29-B29</f>
        <v>-143931</v>
      </c>
      <c r="E29" s="14">
        <f>D29/B29</f>
        <v>-1.6526189861902272E-2</v>
      </c>
    </row>
    <row r="30" spans="1:5" ht="18" customHeight="1">
      <c r="A30" s="13" t="s">
        <v>22</v>
      </c>
      <c r="B30" s="12">
        <v>3599303</v>
      </c>
      <c r="C30" s="12">
        <v>3620977</v>
      </c>
      <c r="D30" s="12">
        <f>C30-B30</f>
        <v>21674</v>
      </c>
      <c r="E30" s="11">
        <f>D30/B30</f>
        <v>6.0217214277319808E-3</v>
      </c>
    </row>
    <row r="31" spans="1:5" ht="18" customHeight="1">
      <c r="A31" s="7" t="s">
        <v>23</v>
      </c>
      <c r="B31" s="15">
        <v>12238257</v>
      </c>
      <c r="C31" s="15">
        <v>12301343</v>
      </c>
      <c r="D31" s="15">
        <f>C31-B31</f>
        <v>63086</v>
      </c>
      <c r="E31" s="14">
        <f>D31/B31</f>
        <v>5.1548190236567187E-3</v>
      </c>
    </row>
    <row r="32" spans="1:5" ht="18" customHeight="1">
      <c r="A32" s="7" t="s">
        <v>24</v>
      </c>
      <c r="B32" s="15">
        <v>15027451</v>
      </c>
      <c r="C32" s="15">
        <v>14909252</v>
      </c>
      <c r="D32" s="15">
        <f>C32-B32</f>
        <v>-118199</v>
      </c>
      <c r="E32" s="14">
        <f>D32/B32</f>
        <v>-7.8655388728268022E-3</v>
      </c>
    </row>
    <row r="33" spans="1:5" ht="18" customHeight="1">
      <c r="A33" s="7" t="s">
        <v>25</v>
      </c>
      <c r="B33" s="15">
        <v>19947034</v>
      </c>
      <c r="C33" s="15">
        <v>19223218</v>
      </c>
      <c r="D33" s="15">
        <f>C33-B33</f>
        <v>-723816</v>
      </c>
      <c r="E33" s="14">
        <f>D33/B33</f>
        <v>-3.6286898593545287E-2</v>
      </c>
    </row>
    <row r="34" spans="1:5" ht="18" customHeight="1">
      <c r="A34" s="13" t="s">
        <v>26</v>
      </c>
      <c r="B34" s="12">
        <v>11205122</v>
      </c>
      <c r="C34" s="12">
        <v>10949342</v>
      </c>
      <c r="D34" s="12">
        <f>C34-B34</f>
        <v>-255780</v>
      </c>
      <c r="E34" s="11">
        <f>D34/B34</f>
        <v>-2.2827060695992423E-2</v>
      </c>
    </row>
    <row r="35" spans="1:5" ht="18" customHeight="1">
      <c r="A35" s="7" t="s">
        <v>27</v>
      </c>
      <c r="B35" s="15">
        <v>5359095</v>
      </c>
      <c r="C35" s="15">
        <v>5216683</v>
      </c>
      <c r="D35" s="15">
        <f>C35-B35</f>
        <v>-142412</v>
      </c>
      <c r="E35" s="14">
        <f>D35/B35</f>
        <v>-2.657388980788734E-2</v>
      </c>
    </row>
    <row r="36" spans="1:5" ht="18" customHeight="1">
      <c r="A36" s="7" t="s">
        <v>28</v>
      </c>
      <c r="B36" s="15">
        <v>11443768</v>
      </c>
      <c r="C36" s="15">
        <v>11234763</v>
      </c>
      <c r="D36" s="15">
        <f>C36-B36</f>
        <v>-209005</v>
      </c>
      <c r="E36" s="14">
        <f>D36/B36</f>
        <v>-1.8263652321508089E-2</v>
      </c>
    </row>
    <row r="37" spans="1:5" ht="18" customHeight="1">
      <c r="A37" s="7" t="s">
        <v>29</v>
      </c>
      <c r="B37" s="15">
        <v>4946048</v>
      </c>
      <c r="C37" s="15">
        <v>4975831</v>
      </c>
      <c r="D37" s="15">
        <f>C37-B37</f>
        <v>29783</v>
      </c>
      <c r="E37" s="14">
        <f>D37/B37</f>
        <v>6.0215752050930358E-3</v>
      </c>
    </row>
    <row r="38" spans="1:5" ht="18" customHeight="1">
      <c r="A38" s="13" t="s">
        <v>30</v>
      </c>
      <c r="B38" s="12">
        <v>4784749</v>
      </c>
      <c r="C38" s="12">
        <v>4580711</v>
      </c>
      <c r="D38" s="12">
        <f>C38-B38</f>
        <v>-204038</v>
      </c>
      <c r="E38" s="11">
        <f>D38/B38</f>
        <v>-4.264340720903019E-2</v>
      </c>
    </row>
    <row r="39" spans="1:5" ht="18" customHeight="1">
      <c r="A39" s="7" t="s">
        <v>31</v>
      </c>
      <c r="B39" s="15">
        <v>6916575</v>
      </c>
      <c r="C39" s="15">
        <v>6837890</v>
      </c>
      <c r="D39" s="15">
        <f>C39-B39</f>
        <v>-78685</v>
      </c>
      <c r="E39" s="14">
        <f>D39/B39</f>
        <v>-1.137629534849257E-2</v>
      </c>
    </row>
    <row r="40" spans="1:5" ht="18" customHeight="1">
      <c r="A40" s="7" t="s">
        <v>32</v>
      </c>
      <c r="B40" s="15">
        <v>2708149</v>
      </c>
      <c r="C40" s="15">
        <v>2612731</v>
      </c>
      <c r="D40" s="15">
        <f>C40-B40</f>
        <v>-95418</v>
      </c>
      <c r="E40" s="14">
        <f>D40/B40</f>
        <v>-3.5233659595539243E-2</v>
      </c>
    </row>
    <row r="41" spans="1:5" ht="18" customHeight="1">
      <c r="A41" s="7" t="s">
        <v>33</v>
      </c>
      <c r="B41" s="15">
        <v>18576861</v>
      </c>
      <c r="C41" s="15">
        <v>18696713</v>
      </c>
      <c r="D41" s="15">
        <f>C41-B41</f>
        <v>119852</v>
      </c>
      <c r="E41" s="14">
        <f>D41/B41</f>
        <v>6.4516820145233359E-3</v>
      </c>
    </row>
    <row r="42" spans="1:5" ht="18" customHeight="1">
      <c r="A42" s="13" t="s">
        <v>34</v>
      </c>
      <c r="B42" s="12">
        <v>5550337</v>
      </c>
      <c r="C42" s="12">
        <v>5583759</v>
      </c>
      <c r="D42" s="12">
        <f>C42-B42</f>
        <v>33422</v>
      </c>
      <c r="E42" s="11">
        <f>D42/B42</f>
        <v>6.0216163450976037E-3</v>
      </c>
    </row>
    <row r="43" spans="1:5" ht="18" customHeight="1">
      <c r="A43" s="7" t="s">
        <v>35</v>
      </c>
      <c r="B43" s="15">
        <v>38617826</v>
      </c>
      <c r="C43" s="15">
        <v>40021771</v>
      </c>
      <c r="D43" s="15">
        <f>C43-B43</f>
        <v>1403945</v>
      </c>
      <c r="E43" s="14">
        <f>D43/B43</f>
        <v>3.6354842968115295E-2</v>
      </c>
    </row>
    <row r="44" spans="1:5" ht="18" customHeight="1">
      <c r="A44" s="7" t="s">
        <v>36</v>
      </c>
      <c r="B44" s="15">
        <v>19324850</v>
      </c>
      <c r="C44" s="15">
        <v>18987978</v>
      </c>
      <c r="D44" s="15">
        <f>C44-B44</f>
        <v>-336872</v>
      </c>
      <c r="E44" s="14">
        <f>D44/B44</f>
        <v>-1.7432062862066201E-2</v>
      </c>
    </row>
    <row r="45" spans="1:5" ht="18" customHeight="1">
      <c r="A45" s="7" t="s">
        <v>37</v>
      </c>
      <c r="B45" s="15">
        <v>5036558</v>
      </c>
      <c r="C45" s="15">
        <v>5066886</v>
      </c>
      <c r="D45" s="15">
        <f>C45-B45</f>
        <v>30328</v>
      </c>
      <c r="E45" s="14">
        <f>D45/B45</f>
        <v>6.0215726692713556E-3</v>
      </c>
    </row>
    <row r="46" spans="1:5" ht="18" customHeight="1">
      <c r="A46" s="13" t="s">
        <v>38</v>
      </c>
      <c r="B46" s="12">
        <v>22991322</v>
      </c>
      <c r="C46" s="12">
        <v>22422864</v>
      </c>
      <c r="D46" s="12">
        <f>C46-B46</f>
        <v>-568458</v>
      </c>
      <c r="E46" s="11">
        <f>D46/B46</f>
        <v>-2.4724894027407386E-2</v>
      </c>
    </row>
    <row r="47" spans="1:5" ht="18" customHeight="1">
      <c r="A47" s="7" t="s">
        <v>39</v>
      </c>
      <c r="B47" s="15">
        <v>6882777</v>
      </c>
      <c r="C47" s="15">
        <v>6664893</v>
      </c>
      <c r="D47" s="15">
        <f>C47-B47</f>
        <v>-217884</v>
      </c>
      <c r="E47" s="14">
        <f>D47/B47</f>
        <v>-3.1656408452576626E-2</v>
      </c>
    </row>
    <row r="48" spans="1:5" ht="18" customHeight="1">
      <c r="A48" s="7" t="s">
        <v>40</v>
      </c>
      <c r="B48" s="15">
        <v>8184234</v>
      </c>
      <c r="C48" s="15">
        <v>8219250</v>
      </c>
      <c r="D48" s="15">
        <f>C48-B48</f>
        <v>35016</v>
      </c>
      <c r="E48" s="14">
        <f>D48/B48</f>
        <v>4.2784700437450834E-3</v>
      </c>
    </row>
    <row r="49" spans="1:5" ht="18" customHeight="1">
      <c r="A49" s="7" t="s">
        <v>41</v>
      </c>
      <c r="B49" s="15">
        <v>25873748</v>
      </c>
      <c r="C49" s="15">
        <v>25780925</v>
      </c>
      <c r="D49" s="15">
        <f>C49-B49</f>
        <v>-92823</v>
      </c>
      <c r="E49" s="14">
        <f>D49/B49</f>
        <v>-3.5875359070514251E-3</v>
      </c>
    </row>
    <row r="50" spans="1:5" ht="18" customHeight="1">
      <c r="A50" s="13" t="s">
        <v>42</v>
      </c>
      <c r="B50" s="12">
        <v>6186754</v>
      </c>
      <c r="C50" s="12">
        <v>5922930</v>
      </c>
      <c r="D50" s="12">
        <f>C50-B50</f>
        <v>-263824</v>
      </c>
      <c r="E50" s="11">
        <f>D50/B50</f>
        <v>-4.2643363547346477E-2</v>
      </c>
    </row>
    <row r="51" spans="1:5" ht="18" customHeight="1">
      <c r="A51" s="7" t="s">
        <v>43</v>
      </c>
      <c r="B51" s="15">
        <v>2265237</v>
      </c>
      <c r="C51" s="15">
        <v>2226894</v>
      </c>
      <c r="D51" s="15">
        <f>C51-B51</f>
        <v>-38343</v>
      </c>
      <c r="E51" s="14">
        <f>D51/B51</f>
        <v>-1.6926705682451769E-2</v>
      </c>
    </row>
    <row r="52" spans="1:5" ht="18" customHeight="1">
      <c r="A52" s="7" t="s">
        <v>44</v>
      </c>
      <c r="B52" s="15">
        <v>8856996</v>
      </c>
      <c r="C52" s="15">
        <v>8758024</v>
      </c>
      <c r="D52" s="15">
        <f>C52-B52</f>
        <v>-98972</v>
      </c>
      <c r="E52" s="14">
        <f>D52/B52</f>
        <v>-1.1174443343996091E-2</v>
      </c>
    </row>
    <row r="53" spans="1:5" ht="18" customHeight="1">
      <c r="A53" s="7" t="s">
        <v>45</v>
      </c>
      <c r="B53" s="15">
        <v>4654937</v>
      </c>
      <c r="C53" s="15">
        <v>4682968</v>
      </c>
      <c r="D53" s="15">
        <f>C53-B53</f>
        <v>28031</v>
      </c>
      <c r="E53" s="14">
        <f>D53/B53</f>
        <v>6.0217785976480458E-3</v>
      </c>
    </row>
    <row r="54" spans="1:5" ht="18" customHeight="1">
      <c r="A54" s="13" t="s">
        <v>46</v>
      </c>
      <c r="B54" s="12">
        <v>12452163</v>
      </c>
      <c r="C54" s="12">
        <v>12337195</v>
      </c>
      <c r="D54" s="12">
        <f>C54-B54</f>
        <v>-114968</v>
      </c>
      <c r="E54" s="11">
        <f>D54/B54</f>
        <v>-9.232773454700199E-3</v>
      </c>
    </row>
    <row r="55" spans="1:5" ht="18" customHeight="1">
      <c r="A55" s="7" t="s">
        <v>47</v>
      </c>
      <c r="B55" s="15">
        <v>52704570</v>
      </c>
      <c r="C55" s="15">
        <v>56597052</v>
      </c>
      <c r="D55" s="15">
        <f>C55-B55</f>
        <v>3892482</v>
      </c>
      <c r="E55" s="14">
        <f>D55/B55</f>
        <v>7.3854734039192432E-2</v>
      </c>
    </row>
    <row r="56" spans="1:5" ht="18" customHeight="1">
      <c r="A56" s="7" t="s">
        <v>48</v>
      </c>
      <c r="B56" s="15">
        <v>5726955</v>
      </c>
      <c r="C56" s="15">
        <v>5574504</v>
      </c>
      <c r="D56" s="15">
        <f>C56-B56</f>
        <v>-152451</v>
      </c>
      <c r="E56" s="14">
        <f>D56/B56</f>
        <v>-2.6619905342367804E-2</v>
      </c>
    </row>
    <row r="57" spans="1:5" ht="18" customHeight="1">
      <c r="A57" s="7" t="s">
        <v>49</v>
      </c>
      <c r="B57" s="15">
        <v>2180637</v>
      </c>
      <c r="C57" s="15">
        <v>2193768</v>
      </c>
      <c r="D57" s="15">
        <f>C57-B57</f>
        <v>13131</v>
      </c>
      <c r="E57" s="14">
        <f>D57/B57</f>
        <v>6.0216349626278929E-3</v>
      </c>
    </row>
    <row r="58" spans="1:5" ht="18" customHeight="1">
      <c r="A58" s="13" t="s">
        <v>50</v>
      </c>
      <c r="B58" s="12">
        <v>15557121</v>
      </c>
      <c r="C58" s="12">
        <v>15417551</v>
      </c>
      <c r="D58" s="12">
        <f>C58-B58</f>
        <v>-139570</v>
      </c>
      <c r="E58" s="11">
        <f>D58/B58</f>
        <v>-8.9714542941460706E-3</v>
      </c>
    </row>
    <row r="59" spans="1:5" ht="18" customHeight="1">
      <c r="A59" s="7" t="s">
        <v>51</v>
      </c>
      <c r="B59" s="15">
        <v>15710820</v>
      </c>
      <c r="C59" s="15">
        <v>15464004</v>
      </c>
      <c r="D59" s="15">
        <f>C59-B59</f>
        <v>-246816</v>
      </c>
      <c r="E59" s="14">
        <f>D59/B59</f>
        <v>-1.5709937482575702E-2</v>
      </c>
    </row>
    <row r="60" spans="1:5" ht="18" customHeight="1">
      <c r="A60" s="7" t="s">
        <v>52</v>
      </c>
      <c r="B60" s="15">
        <v>5328035</v>
      </c>
      <c r="C60" s="15">
        <v>5360119</v>
      </c>
      <c r="D60" s="15">
        <f>C60-B60</f>
        <v>32084</v>
      </c>
      <c r="E60" s="14">
        <f>D60/B60</f>
        <v>6.0217322145969384E-3</v>
      </c>
    </row>
    <row r="61" spans="1:5" ht="18" customHeight="1">
      <c r="A61" s="7" t="s">
        <v>53</v>
      </c>
      <c r="B61" s="15">
        <v>11423220</v>
      </c>
      <c r="C61" s="15">
        <v>11191329</v>
      </c>
      <c r="D61" s="15">
        <f>C61-B61</f>
        <v>-231891</v>
      </c>
      <c r="E61" s="14">
        <f>D61/B61</f>
        <v>-2.0299967959997268E-2</v>
      </c>
    </row>
    <row r="62" spans="1:5" ht="18" customHeight="1">
      <c r="A62" s="7" t="s">
        <v>54</v>
      </c>
      <c r="B62" s="15">
        <v>3611526</v>
      </c>
      <c r="C62" s="15">
        <v>3633273</v>
      </c>
      <c r="D62" s="15">
        <f>C62-B62</f>
        <v>21747</v>
      </c>
      <c r="E62" s="14">
        <f>D62/B62</f>
        <v>6.0215543235740236E-3</v>
      </c>
    </row>
    <row r="63" spans="1:5" ht="18" customHeight="1">
      <c r="A63" s="10" t="s">
        <v>61</v>
      </c>
      <c r="B63" s="9">
        <f>SUM(B11:B62)</f>
        <v>666624032</v>
      </c>
      <c r="C63" s="9">
        <f>SUM(C11:C62)</f>
        <v>670638223</v>
      </c>
      <c r="D63" s="9">
        <f>SUM(D11:D62)</f>
        <v>4014191</v>
      </c>
      <c r="E63" s="8">
        <f>D63/B63</f>
        <v>6.021671597942032E-3</v>
      </c>
    </row>
    <row r="64" spans="1:5" ht="18" customHeight="1">
      <c r="A64" s="7" t="s">
        <v>55</v>
      </c>
      <c r="B64" s="15">
        <v>312691</v>
      </c>
      <c r="C64" s="15">
        <v>314574</v>
      </c>
      <c r="D64" s="15">
        <f>C64-B64</f>
        <v>1883</v>
      </c>
      <c r="E64" s="14">
        <f>D64/B64</f>
        <v>6.0219194028609717E-3</v>
      </c>
    </row>
    <row r="65" spans="1:5" ht="18" customHeight="1">
      <c r="A65" s="13" t="s">
        <v>57</v>
      </c>
      <c r="B65" s="12">
        <v>1316277</v>
      </c>
      <c r="C65" s="12">
        <v>1324203</v>
      </c>
      <c r="D65" s="12">
        <f>C65-B65</f>
        <v>7926</v>
      </c>
      <c r="E65" s="11">
        <f>D65/B65</f>
        <v>6.0215289031108196E-3</v>
      </c>
    </row>
    <row r="66" spans="1:5" ht="18" customHeight="1">
      <c r="A66" s="10" t="s">
        <v>58</v>
      </c>
      <c r="B66" s="9">
        <f>+B65+B64</f>
        <v>1628968</v>
      </c>
      <c r="C66" s="9">
        <f>+C65+C64</f>
        <v>1638777</v>
      </c>
      <c r="D66" s="9">
        <f>+D65+D64</f>
        <v>9809</v>
      </c>
      <c r="E66" s="8">
        <f>D66/B66</f>
        <v>6.0216038620770941E-3</v>
      </c>
    </row>
    <row r="67" spans="1:5" ht="18" customHeight="1">
      <c r="A67" s="7"/>
      <c r="B67" s="6"/>
      <c r="C67" s="6"/>
      <c r="D67" s="6"/>
      <c r="E67" s="5"/>
    </row>
    <row r="68" spans="1:5">
      <c r="A68" s="4"/>
      <c r="B68" s="4"/>
      <c r="C68" s="4"/>
      <c r="D68" s="4"/>
      <c r="E68" s="4"/>
    </row>
    <row r="69" spans="1:5">
      <c r="A69" s="3"/>
    </row>
  </sheetData>
  <mergeCells count="1">
    <mergeCell ref="A68:E68"/>
  </mergeCells>
  <printOptions horizontalCentered="1"/>
  <pageMargins left="0.55000000000000004" right="0.5" top="0.55000000000000004" bottom="0.55000000000000004" header="0" footer="0"/>
  <pageSetup scale="6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0D6A6D-B31A-4834-B143-C684D0C8688F}"/>
</file>

<file path=customXml/itemProps2.xml><?xml version="1.0" encoding="utf-8"?>
<ds:datastoreItem xmlns:ds="http://schemas.openxmlformats.org/officeDocument/2006/customXml" ds:itemID="{C6777F05-95F8-4198-9B5D-5D4C818C6132}"/>
</file>

<file path=customXml/itemProps3.xml><?xml version="1.0" encoding="utf-8"?>
<ds:datastoreItem xmlns:ds="http://schemas.openxmlformats.org/officeDocument/2006/customXml" ds:itemID="{3F88223B-BA53-44C1-83C2-CAD387BC05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</vt:lpstr>
      <vt:lpstr>ES!Print_Area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Cook, Daniel J - ETA</cp:lastModifiedBy>
  <cp:lastPrinted>2021-03-10T00:11:50Z</cp:lastPrinted>
  <dcterms:created xsi:type="dcterms:W3CDTF">2003-02-21T17:27:37Z</dcterms:created>
  <dcterms:modified xsi:type="dcterms:W3CDTF">2022-05-03T17:27:36Z</dcterms:modified>
</cp:coreProperties>
</file>