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23940" windowHeight="5565"/>
  </bookViews>
  <sheets>
    <sheet name="DW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_xlnm.Database">#REF!</definedName>
    <definedName name="FORFM">#REF!</definedName>
    <definedName name="_xlnm.Print_Area" localSheetId="0">DW!$A$1:$E$72</definedName>
    <definedName name="_xlnm.Print_Area">#REF!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D71" i="1"/>
  <c r="E71" i="1" s="1"/>
  <c r="C70" i="1"/>
  <c r="B70" i="1"/>
  <c r="D69" i="1"/>
  <c r="E69" i="1" s="1"/>
  <c r="D68" i="1"/>
  <c r="E68" i="1" s="1"/>
  <c r="E67" i="1"/>
  <c r="D67" i="1"/>
  <c r="D66" i="1"/>
  <c r="E66" i="1" s="1"/>
  <c r="D65" i="1"/>
  <c r="C64" i="1"/>
  <c r="B64" i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E54" i="1"/>
  <c r="D54" i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E46" i="1"/>
  <c r="D46" i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E22" i="1"/>
  <c r="D22" i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E14" i="1"/>
  <c r="D14" i="1"/>
  <c r="D13" i="1"/>
  <c r="D12" i="1"/>
  <c r="E12" i="1" s="1"/>
  <c r="C10" i="1" l="1"/>
  <c r="C8" i="1" s="1"/>
  <c r="D70" i="1"/>
  <c r="E70" i="1" s="1"/>
  <c r="B10" i="1"/>
  <c r="B8" i="1" s="1"/>
  <c r="E65" i="1"/>
  <c r="D64" i="1"/>
  <c r="D10" i="1" s="1"/>
  <c r="E13" i="1"/>
  <c r="E64" i="1" l="1"/>
  <c r="E10" i="1"/>
  <c r="D8" i="1"/>
  <c r="E8" i="1" s="1"/>
</calcChain>
</file>

<file path=xl/sharedStrings.xml><?xml version="1.0" encoding="utf-8"?>
<sst xmlns="http://schemas.openxmlformats.org/spreadsheetml/2006/main" count="73" uniqueCount="73">
  <si>
    <t>U.S. Department of Labor</t>
  </si>
  <si>
    <t>Employment and Training Administration</t>
  </si>
  <si>
    <t>WIOA Dislocated Worker Activities State Allotments</t>
  </si>
  <si>
    <t>Comparison of PY 2015 Allotments vs PY 2014 Allotments</t>
  </si>
  <si>
    <t>State</t>
  </si>
  <si>
    <t>PY 2014</t>
  </si>
  <si>
    <t>PY 2015</t>
  </si>
  <si>
    <t>Difference</t>
  </si>
  <si>
    <t>%
Difference</t>
  </si>
  <si>
    <t>Total with Evaluations</t>
  </si>
  <si>
    <t>Total (WIOA Dislocated Worker Activities)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</si>
  <si>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</si>
  <si>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</si>
  <si>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</si>
  <si>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</si>
  <si>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</si>
  <si>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</si>
  <si>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</si>
  <si>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</si>
  <si>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</si>
  <si>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</si>
  <si>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</si>
  <si>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</si>
  <si>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</si>
  <si>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</si>
  <si>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</si>
  <si>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</si>
  <si>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</si>
  <si>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</si>
  <si>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</si>
  <si>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</si>
  <si>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</si>
  <si>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</si>
  <si>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</si>
  <si>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</si>
  <si>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</si>
  <si>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</si>
  <si>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</si>
  <si>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</si>
  <si>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</si>
  <si>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</si>
  <si>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</si>
  <si>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</si>
  <si>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</si>
  <si>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</si>
  <si>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</si>
  <si>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</si>
  <si>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</si>
  <si>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</si>
  <si>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</si>
  <si>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</si>
  <si>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</si>
  <si>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</si>
  <si>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</si>
  <si>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</si>
  <si>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</si>
  <si>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</si>
  <si>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</si>
  <si>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</si>
  <si>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</si>
  <si>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</si>
  <si>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</si>
  <si>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</si>
  <si>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</si>
  <si>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</si>
  <si>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</si>
  <si>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</si>
  <si>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</si>
  <si>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</si>
  <si>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</si>
  <si>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National Reserve</t>
  </si>
  <si>
    <t>Evaluations set aside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</si>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</sst>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_)"/>
  </numFmts>
  <fonts count="11">
    <font>
      <sz val="10"/>
      <name val="Arial"/>
    </font>
    <font>
      <sz val="12"/>
      <name val="SWISS"/>
    </font>
    <font>
      <sz val="10"/>
      <name val="Arial"/>
    </font>
    <font>
      <b/>
      <sz val="10"/>
      <name val="SWISS"/>
    </font>
    <font>
      <sz val="12"/>
      <name val="Arial"/>
      <family val="2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9"/>
      <name val="SWISS"/>
    </font>
    <font>
      <sz val="10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19">
    <xf numFmtId="0" fontId="0" fillId="0" borderId="0"/>
    <xf numFmtId="0" fontId="1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>
      <alignment vertical="top"/>
    </xf>
    <xf numFmtId="0" fontId="10" fillId="0" borderId="0"/>
    <xf numFmtId="0" fontId="2" fillId="0" borderId="0">
      <alignment vertical="top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ill="1"/>
    <xf numFmtId="0" fontId="3" fillId="0" borderId="0" xfId="1" applyFont="1" applyFill="1" applyAlignment="1" applyProtection="1">
      <alignment horizontal="centerContinuous"/>
    </xf>
    <xf numFmtId="0" fontId="1" fillId="0" borderId="0" xfId="1" applyFont="1" applyFill="1" applyAlignment="1" applyProtection="1">
      <alignment horizontal="centerContinuous"/>
    </xf>
    <xf numFmtId="0" fontId="4" fillId="0" borderId="0" xfId="1" applyFont="1" applyFill="1" applyProtection="1"/>
    <xf numFmtId="0" fontId="5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6" fillId="0" borderId="0" xfId="1" applyFont="1" applyFill="1" applyAlignment="1" applyProtection="1">
      <alignment horizontal="centerContinuous"/>
    </xf>
    <xf numFmtId="0" fontId="5" fillId="0" borderId="1" xfId="1" applyFont="1" applyFill="1" applyBorder="1" applyProtection="1"/>
    <xf numFmtId="0" fontId="5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5" fontId="6" fillId="0" borderId="0" xfId="1" applyNumberFormat="1" applyFont="1" applyFill="1" applyBorder="1" applyProtection="1"/>
    <xf numFmtId="10" fontId="6" fillId="0" borderId="0" xfId="1" applyNumberFormat="1" applyFont="1" applyFill="1" applyBorder="1" applyProtection="1"/>
    <xf numFmtId="0" fontId="1" fillId="0" borderId="0" xfId="1" applyFont="1" applyFill="1" applyBorder="1" applyProtection="1"/>
    <xf numFmtId="0" fontId="6" fillId="0" borderId="0" xfId="1" applyFont="1" applyFill="1" applyBorder="1" applyProtection="1"/>
    <xf numFmtId="37" fontId="1" fillId="0" borderId="0" xfId="1" applyNumberFormat="1" applyFont="1" applyFill="1" applyBorder="1" applyProtection="1"/>
    <xf numFmtId="10" fontId="1" fillId="0" borderId="0" xfId="1" applyNumberFormat="1" applyFont="1" applyFill="1" applyBorder="1" applyProtection="1"/>
    <xf numFmtId="0" fontId="5" fillId="0" borderId="2" xfId="1" applyFont="1" applyFill="1" applyBorder="1" applyProtection="1"/>
    <xf numFmtId="37" fontId="1" fillId="0" borderId="2" xfId="1" applyNumberFormat="1" applyFont="1" applyFill="1" applyBorder="1" applyProtection="1"/>
    <xf numFmtId="10" fontId="1" fillId="0" borderId="2" xfId="1" applyNumberFormat="1" applyFont="1" applyFill="1" applyBorder="1" applyProtection="1"/>
    <xf numFmtId="37" fontId="5" fillId="0" borderId="1" xfId="1" applyNumberFormat="1" applyFont="1" applyFill="1" applyBorder="1" applyProtection="1"/>
    <xf numFmtId="10" fontId="5" fillId="0" borderId="1" xfId="1" applyNumberFormat="1" applyFont="1" applyFill="1" applyBorder="1" applyProtection="1"/>
    <xf numFmtId="10" fontId="5" fillId="0" borderId="1" xfId="1" applyNumberFormat="1" applyFont="1" applyFill="1" applyBorder="1" applyAlignment="1" applyProtection="1">
      <alignment horizontal="right"/>
    </xf>
    <xf numFmtId="37" fontId="6" fillId="0" borderId="1" xfId="1" applyNumberFormat="1" applyFont="1" applyFill="1" applyBorder="1" applyProtection="1"/>
    <xf numFmtId="10" fontId="6" fillId="0" borderId="1" xfId="1" applyNumberFormat="1" applyFont="1" applyFill="1" applyBorder="1" applyProtection="1"/>
    <xf numFmtId="0" fontId="8" fillId="0" borderId="0" xfId="1" applyFont="1" applyFill="1" applyProtection="1"/>
    <xf numFmtId="164" fontId="9" fillId="0" borderId="0" xfId="1" applyNumberFormat="1" applyFont="1" applyFill="1" applyProtection="1"/>
    <xf numFmtId="0" fontId="7" fillId="0" borderId="0" xfId="1" quotePrefix="1" applyFont="1" applyFill="1" applyAlignment="1">
      <alignment horizontal="left"/>
    </xf>
    <xf numFmtId="0" fontId="7" fillId="0" borderId="0" xfId="1" applyFont="1" applyFill="1"/>
    <xf numFmtId="37" fontId="1" fillId="0" borderId="0" xfId="1" applyNumberFormat="1" applyFill="1"/>
    <xf numFmtId="0" fontId="5" fillId="0" borderId="0" xfId="0" applyFont="1" applyFill="1" applyAlignment="1" applyProtection="1">
      <alignment horizontal="center" wrapText="1"/>
    </xf>
    <xf numFmtId="0" fontId="0" fillId="0" borderId="0" xfId="0" applyFill="1" applyAlignment="1">
      <alignment horizontal="center" wrapText="1"/>
    </xf>
  </cellXfs>
  <cellStyles count="19">
    <cellStyle name="Comma [0] 2" xfId="2"/>
    <cellStyle name="Comma [0] 3" xfId="3"/>
    <cellStyle name="Comma0" xfId="4"/>
    <cellStyle name="Currency [0] 2" xfId="5"/>
    <cellStyle name="Currency [0] 3" xfId="6"/>
    <cellStyle name="Currency [0] 4" xfId="7"/>
    <cellStyle name="Currency [0] 5" xfId="8"/>
    <cellStyle name="Currency0" xfId="9"/>
    <cellStyle name="Date" xfId="10"/>
    <cellStyle name="Fixed" xfId="11"/>
    <cellStyle name="Normal" xfId="0" builtinId="0"/>
    <cellStyle name="Normal 2" xfId="12"/>
    <cellStyle name="Normal 3" xfId="1"/>
    <cellStyle name="Normal 4" xfId="13"/>
    <cellStyle name="Normal 5" xfId="14"/>
    <cellStyle name="Normal 6" xfId="15"/>
    <cellStyle name="Normal 7" xfId="16"/>
    <cellStyle name="Percent 2" xfId="17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G79"/>
  <sheetViews>
    <sheetView tabSelected="1" zoomScale="85" zoomScaleNormal="85" workbookViewId="0"/>
  </sheetViews>
  <sheetFormatPr defaultColWidth="12.5703125" defaultRowHeight="15"/>
  <cols>
    <col min="1" max="1" width="48.85546875" style="1" customWidth="1"/>
    <col min="2" max="2" width="20.42578125" style="1" customWidth="1"/>
    <col min="3" max="3" width="21.5703125" style="1" customWidth="1"/>
    <col min="4" max="4" width="19.140625" style="1" customWidth="1"/>
    <col min="5" max="5" width="15.28515625" style="1" customWidth="1"/>
    <col min="6" max="16384" width="12.5703125" style="1"/>
  </cols>
  <sheetData>
    <row r="1" spans="1:7">
      <c r="A1" s="2" t="s">
        <v>0</v>
      </c>
      <c r="B1" s="3"/>
      <c r="C1" s="3"/>
      <c r="D1" s="3"/>
      <c r="E1" s="3"/>
      <c r="F1" s="4"/>
      <c r="G1" s="4"/>
    </row>
    <row r="2" spans="1:7">
      <c r="A2" s="2" t="s">
        <v>1</v>
      </c>
      <c r="B2" s="3"/>
      <c r="C2" s="3"/>
      <c r="D2" s="3"/>
      <c r="E2" s="3"/>
      <c r="F2" s="4"/>
      <c r="G2" s="4"/>
    </row>
    <row r="3" spans="1:7" ht="15.75">
      <c r="A3" s="5" t="s">
        <v>2</v>
      </c>
      <c r="B3" s="6"/>
      <c r="C3" s="6"/>
      <c r="D3" s="6"/>
      <c r="E3" s="6"/>
      <c r="F3" s="4"/>
      <c r="G3" s="4"/>
    </row>
    <row r="4" spans="1:7" ht="15.75" customHeight="1">
      <c r="A4" s="31" t="s">
        <v>3</v>
      </c>
      <c r="B4" s="32"/>
      <c r="C4" s="32"/>
      <c r="D4" s="32"/>
      <c r="E4" s="32"/>
      <c r="F4" s="4"/>
      <c r="G4" s="7"/>
    </row>
    <row r="5" spans="1:7" ht="15.75" customHeight="1">
      <c r="B5" s="3"/>
      <c r="C5" s="3"/>
      <c r="D5" s="3"/>
      <c r="E5" s="3"/>
      <c r="F5" s="4"/>
      <c r="G5" s="7"/>
    </row>
    <row r="6" spans="1:7" ht="30.6" customHeight="1">
      <c r="A6" s="8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4"/>
      <c r="G6" s="4"/>
    </row>
    <row r="7" spans="1:7" ht="9.75" customHeight="1">
      <c r="A7" s="11"/>
      <c r="B7" s="11"/>
      <c r="C7" s="11"/>
      <c r="D7" s="11"/>
      <c r="E7" s="11"/>
      <c r="F7" s="4"/>
      <c r="G7" s="4"/>
    </row>
    <row r="8" spans="1:7" ht="18.75" customHeight="1">
      <c r="A8" s="11" t="s">
        <v>9</v>
      </c>
      <c r="B8" s="12">
        <f>B10+B72</f>
        <v>1222457000</v>
      </c>
      <c r="C8" s="12">
        <f>C10+C72</f>
        <v>1236389000</v>
      </c>
      <c r="D8" s="12">
        <f>D10+D72</f>
        <v>13932000</v>
      </c>
      <c r="E8" s="13">
        <f>D8/B8</f>
        <v>1.1396719884625799E-2</v>
      </c>
      <c r="F8" s="4"/>
      <c r="G8" s="4"/>
    </row>
    <row r="9" spans="1:7" ht="9" customHeight="1">
      <c r="A9" s="11"/>
      <c r="B9" s="11"/>
      <c r="C9" s="11"/>
      <c r="D9" s="11"/>
      <c r="E9" s="11"/>
      <c r="F9" s="4"/>
      <c r="G9" s="4"/>
    </row>
    <row r="10" spans="1:7" ht="15.75">
      <c r="A10" s="11" t="s">
        <v>10</v>
      </c>
      <c r="B10" s="12">
        <f>B64+B70+B71</f>
        <v>1219087000</v>
      </c>
      <c r="C10" s="12">
        <f>C64+C70+C71</f>
        <v>1232978000</v>
      </c>
      <c r="D10" s="12">
        <f>D64+D70+D71</f>
        <v>13891000</v>
      </c>
      <c r="E10" s="13">
        <f>D10/B10</f>
        <v>1.1394592838739155E-2</v>
      </c>
      <c r="F10" s="4"/>
      <c r="G10" s="4"/>
    </row>
    <row r="11" spans="1:7" ht="7.5" customHeight="1">
      <c r="A11" s="14"/>
      <c r="B11" s="15"/>
      <c r="C11" s="15"/>
      <c r="D11" s="15"/>
      <c r="E11" s="15"/>
      <c r="F11" s="4"/>
      <c r="G11" s="4"/>
    </row>
    <row r="12" spans="1:7" ht="18" customHeight="1">
      <c r="A12" s="11" t="s">
        <v>11</v>
      </c>
      <c r="B12" s="16">
        <v>11599476</v>
      </c>
      <c r="C12" s="16">
        <v>15012219</v>
      </c>
      <c r="D12" s="16">
        <f t="shared" ref="D12:D63" si="0">C12-B12</f>
        <v>3412743</v>
      </c>
      <c r="E12" s="17">
        <f t="shared" ref="E12:E71" si="1">D12/B12</f>
        <v>0.2942152731726847</v>
      </c>
      <c r="F12" s="4"/>
      <c r="G12" s="4"/>
    </row>
    <row r="13" spans="1:7" ht="18" customHeight="1">
      <c r="A13" s="11" t="s">
        <v>12</v>
      </c>
      <c r="B13" s="16">
        <v>1633027</v>
      </c>
      <c r="C13" s="16">
        <v>2184119</v>
      </c>
      <c r="D13" s="16">
        <f t="shared" si="0"/>
        <v>551092</v>
      </c>
      <c r="E13" s="17">
        <f t="shared" si="1"/>
        <v>0.33746655750333582</v>
      </c>
      <c r="F13" s="4"/>
      <c r="G13" s="4"/>
    </row>
    <row r="14" spans="1:7" ht="18" customHeight="1">
      <c r="A14" s="11" t="s">
        <v>13</v>
      </c>
      <c r="B14" s="16">
        <v>20193454</v>
      </c>
      <c r="C14" s="16">
        <v>22511715</v>
      </c>
      <c r="D14" s="16">
        <f t="shared" si="0"/>
        <v>2318261</v>
      </c>
      <c r="E14" s="17">
        <f t="shared" si="1"/>
        <v>0.11480259890160445</v>
      </c>
      <c r="F14" s="4"/>
      <c r="G14" s="4"/>
    </row>
    <row r="15" spans="1:7" ht="18" customHeight="1">
      <c r="A15" s="18" t="s">
        <v>14</v>
      </c>
      <c r="B15" s="19">
        <v>7814651</v>
      </c>
      <c r="C15" s="19">
        <v>8052059</v>
      </c>
      <c r="D15" s="19">
        <f t="shared" si="0"/>
        <v>237408</v>
      </c>
      <c r="E15" s="20">
        <f t="shared" si="1"/>
        <v>3.0379859574023203E-2</v>
      </c>
      <c r="F15" s="4"/>
      <c r="G15" s="4"/>
    </row>
    <row r="16" spans="1:7" ht="18" customHeight="1">
      <c r="A16" s="11" t="s">
        <v>15</v>
      </c>
      <c r="B16" s="16">
        <v>157376202</v>
      </c>
      <c r="C16" s="16">
        <v>164063131</v>
      </c>
      <c r="D16" s="16">
        <f t="shared" si="0"/>
        <v>6686929</v>
      </c>
      <c r="E16" s="17">
        <f t="shared" si="1"/>
        <v>4.2490090083632845E-2</v>
      </c>
      <c r="F16" s="4"/>
      <c r="G16" s="4"/>
    </row>
    <row r="17" spans="1:7" ht="18" customHeight="1">
      <c r="A17" s="11" t="s">
        <v>16</v>
      </c>
      <c r="B17" s="16">
        <v>15822647</v>
      </c>
      <c r="C17" s="16">
        <v>13622336</v>
      </c>
      <c r="D17" s="16">
        <f t="shared" si="0"/>
        <v>-2200311</v>
      </c>
      <c r="E17" s="17">
        <f t="shared" si="1"/>
        <v>-0.1390608663645217</v>
      </c>
      <c r="F17" s="4"/>
      <c r="G17" s="4"/>
    </row>
    <row r="18" spans="1:7" ht="18" customHeight="1">
      <c r="A18" s="11" t="s">
        <v>17</v>
      </c>
      <c r="B18" s="16">
        <v>13243210</v>
      </c>
      <c r="C18" s="16">
        <v>13612474</v>
      </c>
      <c r="D18" s="16">
        <f t="shared" si="0"/>
        <v>369264</v>
      </c>
      <c r="E18" s="17">
        <f t="shared" si="1"/>
        <v>2.7883269992698145E-2</v>
      </c>
      <c r="F18" s="4"/>
      <c r="G18" s="4"/>
    </row>
    <row r="19" spans="1:7" ht="18" customHeight="1">
      <c r="A19" s="18" t="s">
        <v>18</v>
      </c>
      <c r="B19" s="19">
        <v>2613882</v>
      </c>
      <c r="C19" s="19">
        <v>2596904</v>
      </c>
      <c r="D19" s="19">
        <f t="shared" si="0"/>
        <v>-16978</v>
      </c>
      <c r="E19" s="20">
        <f t="shared" si="1"/>
        <v>-6.4953199876658547E-3</v>
      </c>
      <c r="F19" s="4"/>
      <c r="G19" s="4"/>
    </row>
    <row r="20" spans="1:7" ht="18" customHeight="1">
      <c r="A20" s="11" t="s">
        <v>19</v>
      </c>
      <c r="B20" s="16">
        <v>2998287</v>
      </c>
      <c r="C20" s="16">
        <v>3443627</v>
      </c>
      <c r="D20" s="16">
        <f t="shared" si="0"/>
        <v>445340</v>
      </c>
      <c r="E20" s="17">
        <f t="shared" si="1"/>
        <v>0.14853147814068499</v>
      </c>
      <c r="F20" s="4"/>
      <c r="G20" s="4"/>
    </row>
    <row r="21" spans="1:7" ht="18" customHeight="1">
      <c r="A21" s="11" t="s">
        <v>20</v>
      </c>
      <c r="B21" s="16">
        <v>60315153</v>
      </c>
      <c r="C21" s="16">
        <v>61786732</v>
      </c>
      <c r="D21" s="16">
        <f t="shared" si="0"/>
        <v>1471579</v>
      </c>
      <c r="E21" s="17">
        <f t="shared" si="1"/>
        <v>2.4398164089876388E-2</v>
      </c>
      <c r="F21" s="4"/>
      <c r="G21" s="4"/>
    </row>
    <row r="22" spans="1:7" ht="18" customHeight="1">
      <c r="A22" s="11" t="s">
        <v>21</v>
      </c>
      <c r="B22" s="16">
        <v>36939150</v>
      </c>
      <c r="C22" s="16">
        <v>39981701</v>
      </c>
      <c r="D22" s="16">
        <f t="shared" si="0"/>
        <v>3042551</v>
      </c>
      <c r="E22" s="17">
        <f t="shared" si="1"/>
        <v>8.2366567720155992E-2</v>
      </c>
      <c r="F22" s="4"/>
      <c r="G22" s="4"/>
    </row>
    <row r="23" spans="1:7" ht="18" customHeight="1">
      <c r="A23" s="18" t="s">
        <v>22</v>
      </c>
      <c r="B23" s="19">
        <v>1852830</v>
      </c>
      <c r="C23" s="19">
        <v>1931277</v>
      </c>
      <c r="D23" s="19">
        <f t="shared" si="0"/>
        <v>78447</v>
      </c>
      <c r="E23" s="20">
        <f t="shared" si="1"/>
        <v>4.2339016531468078E-2</v>
      </c>
      <c r="F23" s="4"/>
      <c r="G23" s="4"/>
    </row>
    <row r="24" spans="1:7" ht="18" customHeight="1">
      <c r="A24" s="11" t="s">
        <v>23</v>
      </c>
      <c r="B24" s="16">
        <v>3461421</v>
      </c>
      <c r="C24" s="16">
        <v>2636879</v>
      </c>
      <c r="D24" s="16">
        <f t="shared" si="0"/>
        <v>-824542</v>
      </c>
      <c r="E24" s="17">
        <f t="shared" si="1"/>
        <v>-0.23820910545120053</v>
      </c>
      <c r="F24" s="4"/>
      <c r="G24" s="4"/>
    </row>
    <row r="25" spans="1:7" ht="18" customHeight="1">
      <c r="A25" s="11" t="s">
        <v>24</v>
      </c>
      <c r="B25" s="16">
        <v>54907799</v>
      </c>
      <c r="C25" s="16">
        <v>58325151</v>
      </c>
      <c r="D25" s="16">
        <f t="shared" si="0"/>
        <v>3417352</v>
      </c>
      <c r="E25" s="17">
        <f t="shared" si="1"/>
        <v>6.2238007391263304E-2</v>
      </c>
      <c r="F25" s="4"/>
      <c r="G25" s="4"/>
    </row>
    <row r="26" spans="1:7" ht="18" customHeight="1">
      <c r="A26" s="11" t="s">
        <v>25</v>
      </c>
      <c r="B26" s="16">
        <v>22303621</v>
      </c>
      <c r="C26" s="16">
        <v>17611408</v>
      </c>
      <c r="D26" s="16">
        <f t="shared" si="0"/>
        <v>-4692213</v>
      </c>
      <c r="E26" s="17">
        <f t="shared" si="1"/>
        <v>-0.21037897837306327</v>
      </c>
      <c r="F26" s="4"/>
      <c r="G26" s="4"/>
    </row>
    <row r="27" spans="1:7" ht="18" customHeight="1">
      <c r="A27" s="18" t="s">
        <v>26</v>
      </c>
      <c r="B27" s="19">
        <v>4164521</v>
      </c>
      <c r="C27" s="19">
        <v>4426239</v>
      </c>
      <c r="D27" s="19">
        <f t="shared" si="0"/>
        <v>261718</v>
      </c>
      <c r="E27" s="20">
        <f t="shared" si="1"/>
        <v>6.284468249769902E-2</v>
      </c>
      <c r="F27" s="4"/>
      <c r="G27" s="4"/>
    </row>
    <row r="28" spans="1:7" ht="18" customHeight="1">
      <c r="A28" s="11" t="s">
        <v>27</v>
      </c>
      <c r="B28" s="16">
        <v>5471022</v>
      </c>
      <c r="C28" s="16">
        <v>4682959</v>
      </c>
      <c r="D28" s="16">
        <f t="shared" si="0"/>
        <v>-788063</v>
      </c>
      <c r="E28" s="17">
        <f t="shared" si="1"/>
        <v>-0.14404310565740733</v>
      </c>
      <c r="F28" s="4"/>
      <c r="G28" s="4"/>
    </row>
    <row r="29" spans="1:7" ht="18" customHeight="1">
      <c r="A29" s="11" t="s">
        <v>28</v>
      </c>
      <c r="B29" s="16">
        <v>14256130</v>
      </c>
      <c r="C29" s="16">
        <v>16220379</v>
      </c>
      <c r="D29" s="16">
        <f t="shared" si="0"/>
        <v>1964249</v>
      </c>
      <c r="E29" s="17">
        <f t="shared" si="1"/>
        <v>0.13778276432664405</v>
      </c>
      <c r="F29" s="4"/>
      <c r="G29" s="4"/>
    </row>
    <row r="30" spans="1:7" ht="18" customHeight="1">
      <c r="A30" s="11" t="s">
        <v>29</v>
      </c>
      <c r="B30" s="16">
        <v>10286901</v>
      </c>
      <c r="C30" s="16">
        <v>9215660</v>
      </c>
      <c r="D30" s="16">
        <f t="shared" si="0"/>
        <v>-1071241</v>
      </c>
      <c r="E30" s="17">
        <f t="shared" si="1"/>
        <v>-0.10413641581658072</v>
      </c>
      <c r="F30" s="4"/>
      <c r="G30" s="4"/>
    </row>
    <row r="31" spans="1:7" ht="18" customHeight="1">
      <c r="A31" s="18" t="s">
        <v>30</v>
      </c>
      <c r="B31" s="19">
        <v>3807546</v>
      </c>
      <c r="C31" s="19">
        <v>3592396</v>
      </c>
      <c r="D31" s="19">
        <f t="shared" si="0"/>
        <v>-215150</v>
      </c>
      <c r="E31" s="20">
        <f t="shared" si="1"/>
        <v>-5.6506211612413877E-2</v>
      </c>
      <c r="F31" s="4"/>
      <c r="G31" s="4"/>
    </row>
    <row r="32" spans="1:7" ht="18" customHeight="1">
      <c r="A32" s="11" t="s">
        <v>31</v>
      </c>
      <c r="B32" s="16">
        <v>16637979</v>
      </c>
      <c r="C32" s="16">
        <v>17549612</v>
      </c>
      <c r="D32" s="16">
        <f t="shared" si="0"/>
        <v>911633</v>
      </c>
      <c r="E32" s="17">
        <f t="shared" si="1"/>
        <v>5.47922917801495E-2</v>
      </c>
      <c r="F32" s="4"/>
      <c r="G32" s="4"/>
    </row>
    <row r="33" spans="1:7" ht="18" customHeight="1">
      <c r="A33" s="11" t="s">
        <v>32</v>
      </c>
      <c r="B33" s="16">
        <v>18899549</v>
      </c>
      <c r="C33" s="16">
        <v>21265196</v>
      </c>
      <c r="D33" s="16">
        <f t="shared" si="0"/>
        <v>2365647</v>
      </c>
      <c r="E33" s="17">
        <f t="shared" si="1"/>
        <v>0.12516949478529885</v>
      </c>
      <c r="F33" s="4"/>
      <c r="G33" s="4"/>
    </row>
    <row r="34" spans="1:7" ht="18" customHeight="1">
      <c r="A34" s="11" t="s">
        <v>33</v>
      </c>
      <c r="B34" s="16">
        <v>36932673</v>
      </c>
      <c r="C34" s="16">
        <v>40080962</v>
      </c>
      <c r="D34" s="16">
        <f t="shared" si="0"/>
        <v>3148289</v>
      </c>
      <c r="E34" s="17">
        <f t="shared" si="1"/>
        <v>8.5244006032273917E-2</v>
      </c>
      <c r="F34" s="4"/>
      <c r="G34" s="4"/>
    </row>
    <row r="35" spans="1:7" ht="18" customHeight="1">
      <c r="A35" s="18" t="s">
        <v>34</v>
      </c>
      <c r="B35" s="19">
        <v>9452346</v>
      </c>
      <c r="C35" s="19">
        <v>8332420</v>
      </c>
      <c r="D35" s="19">
        <f t="shared" si="0"/>
        <v>-1119926</v>
      </c>
      <c r="E35" s="20">
        <f t="shared" si="1"/>
        <v>-0.11848127438415818</v>
      </c>
      <c r="F35" s="4"/>
      <c r="G35" s="4"/>
    </row>
    <row r="36" spans="1:7" ht="18" customHeight="1">
      <c r="A36" s="11" t="s">
        <v>35</v>
      </c>
      <c r="B36" s="16">
        <v>10617327</v>
      </c>
      <c r="C36" s="16">
        <v>11047184</v>
      </c>
      <c r="D36" s="16">
        <f t="shared" si="0"/>
        <v>429857</v>
      </c>
      <c r="E36" s="17">
        <f t="shared" si="1"/>
        <v>4.0486367237252845E-2</v>
      </c>
      <c r="F36" s="4"/>
      <c r="G36" s="4"/>
    </row>
    <row r="37" spans="1:7" ht="18" customHeight="1">
      <c r="A37" s="11" t="s">
        <v>36</v>
      </c>
      <c r="B37" s="16">
        <v>16292492</v>
      </c>
      <c r="C37" s="16">
        <v>18476297</v>
      </c>
      <c r="D37" s="16">
        <f t="shared" si="0"/>
        <v>2183805</v>
      </c>
      <c r="E37" s="17">
        <f t="shared" si="1"/>
        <v>0.13403750635568826</v>
      </c>
      <c r="F37" s="4"/>
      <c r="G37" s="4"/>
    </row>
    <row r="38" spans="1:7" ht="18" customHeight="1">
      <c r="A38" s="11" t="s">
        <v>37</v>
      </c>
      <c r="B38" s="16">
        <v>1659822</v>
      </c>
      <c r="C38" s="16">
        <v>1699458</v>
      </c>
      <c r="D38" s="16">
        <f t="shared" si="0"/>
        <v>39636</v>
      </c>
      <c r="E38" s="17">
        <f t="shared" si="1"/>
        <v>2.3879669024750846E-2</v>
      </c>
      <c r="F38" s="4"/>
      <c r="G38" s="4"/>
    </row>
    <row r="39" spans="1:7" ht="18" customHeight="1">
      <c r="A39" s="18" t="s">
        <v>38</v>
      </c>
      <c r="B39" s="19">
        <v>2044195</v>
      </c>
      <c r="C39" s="19">
        <v>2016308</v>
      </c>
      <c r="D39" s="19">
        <f t="shared" si="0"/>
        <v>-27887</v>
      </c>
      <c r="E39" s="20">
        <f t="shared" si="1"/>
        <v>-1.3642044912545037E-2</v>
      </c>
      <c r="F39" s="4"/>
      <c r="G39" s="4"/>
    </row>
    <row r="40" spans="1:7" ht="18" customHeight="1">
      <c r="A40" s="11" t="s">
        <v>39</v>
      </c>
      <c r="B40" s="16">
        <v>12539486</v>
      </c>
      <c r="C40" s="16">
        <v>13272377</v>
      </c>
      <c r="D40" s="16">
        <f t="shared" si="0"/>
        <v>732891</v>
      </c>
      <c r="E40" s="17">
        <f t="shared" si="1"/>
        <v>5.8446654033506636E-2</v>
      </c>
      <c r="F40" s="4"/>
      <c r="G40" s="4"/>
    </row>
    <row r="41" spans="1:7" ht="18" customHeight="1">
      <c r="A41" s="11" t="s">
        <v>40</v>
      </c>
      <c r="B41" s="16">
        <v>2525768</v>
      </c>
      <c r="C41" s="16">
        <v>2355019</v>
      </c>
      <c r="D41" s="16">
        <f t="shared" si="0"/>
        <v>-170749</v>
      </c>
      <c r="E41" s="17">
        <f t="shared" si="1"/>
        <v>-6.7602804374748596E-2</v>
      </c>
      <c r="F41" s="4"/>
      <c r="G41" s="4"/>
    </row>
    <row r="42" spans="1:7" ht="18" customHeight="1">
      <c r="A42" s="11" t="s">
        <v>41</v>
      </c>
      <c r="B42" s="16">
        <v>38580867</v>
      </c>
      <c r="C42" s="16">
        <v>33968534</v>
      </c>
      <c r="D42" s="16">
        <f t="shared" si="0"/>
        <v>-4612333</v>
      </c>
      <c r="E42" s="17">
        <f t="shared" si="1"/>
        <v>-0.11954974987990809</v>
      </c>
      <c r="F42" s="4"/>
      <c r="G42" s="4"/>
    </row>
    <row r="43" spans="1:7" ht="18" customHeight="1">
      <c r="A43" s="18" t="s">
        <v>42</v>
      </c>
      <c r="B43" s="19">
        <v>5180570</v>
      </c>
      <c r="C43" s="19">
        <v>6691816</v>
      </c>
      <c r="D43" s="19">
        <f t="shared" si="0"/>
        <v>1511246</v>
      </c>
      <c r="E43" s="20">
        <f t="shared" si="1"/>
        <v>0.29171423221769033</v>
      </c>
      <c r="F43" s="4"/>
      <c r="G43" s="4"/>
    </row>
    <row r="44" spans="1:7" ht="18" customHeight="1">
      <c r="A44" s="11" t="s">
        <v>43</v>
      </c>
      <c r="B44" s="16">
        <v>67330827</v>
      </c>
      <c r="C44" s="16">
        <v>69009253</v>
      </c>
      <c r="D44" s="16">
        <f t="shared" si="0"/>
        <v>1678426</v>
      </c>
      <c r="E44" s="17">
        <f t="shared" si="1"/>
        <v>2.4928046702886925E-2</v>
      </c>
      <c r="F44" s="4"/>
      <c r="G44" s="4"/>
    </row>
    <row r="45" spans="1:7" ht="18" customHeight="1">
      <c r="A45" s="11" t="s">
        <v>44</v>
      </c>
      <c r="B45" s="16">
        <v>38671061</v>
      </c>
      <c r="C45" s="16">
        <v>31698026</v>
      </c>
      <c r="D45" s="16">
        <f t="shared" si="0"/>
        <v>-6973035</v>
      </c>
      <c r="E45" s="17">
        <f t="shared" si="1"/>
        <v>-0.18031661970691729</v>
      </c>
      <c r="F45" s="4"/>
      <c r="G45" s="4"/>
    </row>
    <row r="46" spans="1:7" ht="18" customHeight="1">
      <c r="A46" s="11" t="s">
        <v>45</v>
      </c>
      <c r="B46" s="16">
        <v>549747</v>
      </c>
      <c r="C46" s="16">
        <v>566170</v>
      </c>
      <c r="D46" s="16">
        <f t="shared" si="0"/>
        <v>16423</v>
      </c>
      <c r="E46" s="17">
        <f t="shared" si="1"/>
        <v>2.9873741921283791E-2</v>
      </c>
      <c r="F46" s="4"/>
      <c r="G46" s="4"/>
    </row>
    <row r="47" spans="1:7" ht="18" customHeight="1">
      <c r="A47" s="18" t="s">
        <v>46</v>
      </c>
      <c r="B47" s="19">
        <v>32568365</v>
      </c>
      <c r="C47" s="19">
        <v>33758857</v>
      </c>
      <c r="D47" s="19">
        <f t="shared" si="0"/>
        <v>1190492</v>
      </c>
      <c r="E47" s="20">
        <f t="shared" si="1"/>
        <v>3.6553631107978553E-2</v>
      </c>
      <c r="F47" s="4"/>
      <c r="G47" s="4"/>
    </row>
    <row r="48" spans="1:7" ht="18" customHeight="1">
      <c r="A48" s="11" t="s">
        <v>47</v>
      </c>
      <c r="B48" s="16">
        <v>5417077</v>
      </c>
      <c r="C48" s="16">
        <v>5943501</v>
      </c>
      <c r="D48" s="16">
        <f t="shared" si="0"/>
        <v>526424</v>
      </c>
      <c r="E48" s="17">
        <f t="shared" si="1"/>
        <v>9.7178607577481355E-2</v>
      </c>
      <c r="F48" s="4"/>
      <c r="G48" s="4"/>
    </row>
    <row r="49" spans="1:7" ht="18" customHeight="1">
      <c r="A49" s="11" t="s">
        <v>48</v>
      </c>
      <c r="B49" s="16">
        <v>13140217</v>
      </c>
      <c r="C49" s="16">
        <v>13672401</v>
      </c>
      <c r="D49" s="16">
        <f t="shared" si="0"/>
        <v>532184</v>
      </c>
      <c r="E49" s="17">
        <f t="shared" si="1"/>
        <v>4.0500396606844472E-2</v>
      </c>
      <c r="F49" s="4"/>
      <c r="G49" s="4"/>
    </row>
    <row r="50" spans="1:7" ht="18" customHeight="1">
      <c r="A50" s="11" t="s">
        <v>49</v>
      </c>
      <c r="B50" s="16">
        <v>43100393</v>
      </c>
      <c r="C50" s="16">
        <v>37184902</v>
      </c>
      <c r="D50" s="16">
        <f t="shared" si="0"/>
        <v>-5915491</v>
      </c>
      <c r="E50" s="17">
        <f t="shared" si="1"/>
        <v>-0.13724911974700554</v>
      </c>
      <c r="F50" s="4"/>
      <c r="G50" s="4"/>
    </row>
    <row r="51" spans="1:7" ht="18" customHeight="1">
      <c r="A51" s="18" t="s">
        <v>50</v>
      </c>
      <c r="B51" s="19">
        <v>14743999</v>
      </c>
      <c r="C51" s="19">
        <v>20357210</v>
      </c>
      <c r="D51" s="19">
        <f t="shared" si="0"/>
        <v>5613211</v>
      </c>
      <c r="E51" s="20">
        <f t="shared" si="1"/>
        <v>0.3807115695002421</v>
      </c>
      <c r="F51" s="4"/>
      <c r="G51" s="4"/>
    </row>
    <row r="52" spans="1:7" ht="18" customHeight="1">
      <c r="A52" s="11" t="s">
        <v>51</v>
      </c>
      <c r="B52" s="16">
        <v>4852880</v>
      </c>
      <c r="C52" s="16">
        <v>5533256</v>
      </c>
      <c r="D52" s="16">
        <f t="shared" si="0"/>
        <v>680376</v>
      </c>
      <c r="E52" s="17">
        <f t="shared" si="1"/>
        <v>0.14020045828456504</v>
      </c>
      <c r="F52" s="4"/>
      <c r="G52" s="4"/>
    </row>
    <row r="53" spans="1:7" ht="18" customHeight="1">
      <c r="A53" s="11" t="s">
        <v>52</v>
      </c>
      <c r="B53" s="16">
        <v>15546400</v>
      </c>
      <c r="C53" s="16">
        <v>12481973</v>
      </c>
      <c r="D53" s="16">
        <f t="shared" si="0"/>
        <v>-3064427</v>
      </c>
      <c r="E53" s="17">
        <f t="shared" si="1"/>
        <v>-0.19711489476663407</v>
      </c>
      <c r="F53" s="4"/>
      <c r="G53" s="4"/>
    </row>
    <row r="54" spans="1:7" ht="18" customHeight="1">
      <c r="A54" s="11" t="s">
        <v>53</v>
      </c>
      <c r="B54" s="16">
        <v>800633</v>
      </c>
      <c r="C54" s="16">
        <v>856158</v>
      </c>
      <c r="D54" s="16">
        <f t="shared" si="0"/>
        <v>55525</v>
      </c>
      <c r="E54" s="17">
        <f t="shared" si="1"/>
        <v>6.9351375723958414E-2</v>
      </c>
      <c r="F54" s="4"/>
      <c r="G54" s="4"/>
    </row>
    <row r="55" spans="1:7" ht="18" customHeight="1">
      <c r="A55" s="18" t="s">
        <v>54</v>
      </c>
      <c r="B55" s="19">
        <v>20840426</v>
      </c>
      <c r="C55" s="19">
        <v>21507643</v>
      </c>
      <c r="D55" s="19">
        <f t="shared" si="0"/>
        <v>667217</v>
      </c>
      <c r="E55" s="20">
        <f t="shared" si="1"/>
        <v>3.201551638147896E-2</v>
      </c>
      <c r="F55" s="4"/>
      <c r="G55" s="4"/>
    </row>
    <row r="56" spans="1:7" ht="18" customHeight="1">
      <c r="A56" s="11" t="s">
        <v>55</v>
      </c>
      <c r="B56" s="16">
        <v>57992167</v>
      </c>
      <c r="C56" s="16">
        <v>55598809</v>
      </c>
      <c r="D56" s="16">
        <f t="shared" si="0"/>
        <v>-2393358</v>
      </c>
      <c r="E56" s="17">
        <f t="shared" si="1"/>
        <v>-4.1270366737632E-2</v>
      </c>
      <c r="F56" s="4"/>
      <c r="G56" s="4"/>
    </row>
    <row r="57" spans="1:7" ht="18" customHeight="1">
      <c r="A57" s="11" t="s">
        <v>56</v>
      </c>
      <c r="B57" s="16">
        <v>3786657</v>
      </c>
      <c r="C57" s="16">
        <v>2963244</v>
      </c>
      <c r="D57" s="16">
        <f t="shared" si="0"/>
        <v>-823413</v>
      </c>
      <c r="E57" s="17">
        <f t="shared" si="1"/>
        <v>-0.21745117131020844</v>
      </c>
      <c r="F57" s="4"/>
      <c r="G57" s="4"/>
    </row>
    <row r="58" spans="1:7" ht="18" customHeight="1">
      <c r="A58" s="11" t="s">
        <v>57</v>
      </c>
      <c r="B58" s="16">
        <v>779524</v>
      </c>
      <c r="C58" s="16">
        <v>806732</v>
      </c>
      <c r="D58" s="16">
        <f t="shared" si="0"/>
        <v>27208</v>
      </c>
      <c r="E58" s="17">
        <f t="shared" si="1"/>
        <v>3.4903351275906838E-2</v>
      </c>
      <c r="F58" s="4"/>
      <c r="G58" s="4"/>
    </row>
    <row r="59" spans="1:7" ht="18" customHeight="1">
      <c r="A59" s="18" t="s">
        <v>58</v>
      </c>
      <c r="B59" s="19">
        <v>15956793</v>
      </c>
      <c r="C59" s="19">
        <v>17685631</v>
      </c>
      <c r="D59" s="19">
        <f t="shared" si="0"/>
        <v>1728838</v>
      </c>
      <c r="E59" s="20">
        <f t="shared" si="1"/>
        <v>0.10834495377611278</v>
      </c>
      <c r="F59" s="4"/>
      <c r="G59" s="4"/>
    </row>
    <row r="60" spans="1:7" ht="18" customHeight="1">
      <c r="A60" s="11" t="s">
        <v>59</v>
      </c>
      <c r="B60" s="16">
        <v>19149875</v>
      </c>
      <c r="C60" s="16">
        <v>19533856</v>
      </c>
      <c r="D60" s="16">
        <f t="shared" si="0"/>
        <v>383981</v>
      </c>
      <c r="E60" s="17">
        <f t="shared" si="1"/>
        <v>2.0051358037585103E-2</v>
      </c>
      <c r="F60" s="4"/>
      <c r="G60" s="4"/>
    </row>
    <row r="61" spans="1:7" ht="18" customHeight="1">
      <c r="A61" s="11" t="s">
        <v>60</v>
      </c>
      <c r="B61" s="16">
        <v>4272884</v>
      </c>
      <c r="C61" s="16">
        <v>4814588</v>
      </c>
      <c r="D61" s="16">
        <f t="shared" si="0"/>
        <v>541704</v>
      </c>
      <c r="E61" s="17">
        <f t="shared" si="1"/>
        <v>0.12677713694076412</v>
      </c>
      <c r="F61" s="4"/>
      <c r="G61" s="4"/>
    </row>
    <row r="62" spans="1:7" ht="18" customHeight="1">
      <c r="A62" s="11" t="s">
        <v>61</v>
      </c>
      <c r="B62" s="16">
        <v>16187134</v>
      </c>
      <c r="C62" s="16">
        <v>15763228</v>
      </c>
      <c r="D62" s="16">
        <f t="shared" si="0"/>
        <v>-423906</v>
      </c>
      <c r="E62" s="17">
        <f t="shared" si="1"/>
        <v>-2.6187835351211646E-2</v>
      </c>
      <c r="F62" s="4"/>
      <c r="G62" s="4"/>
    </row>
    <row r="63" spans="1:7" ht="18" customHeight="1">
      <c r="A63" s="18" t="s">
        <v>62</v>
      </c>
      <c r="B63" s="19">
        <v>726937</v>
      </c>
      <c r="C63" s="19">
        <v>728014</v>
      </c>
      <c r="D63" s="19">
        <f t="shared" si="0"/>
        <v>1077</v>
      </c>
      <c r="E63" s="20">
        <f t="shared" si="1"/>
        <v>1.4815589246385862E-3</v>
      </c>
      <c r="F63" s="4"/>
      <c r="G63" s="4"/>
    </row>
    <row r="64" spans="1:7" ht="18" customHeight="1">
      <c r="A64" s="8" t="s">
        <v>63</v>
      </c>
      <c r="B64" s="21">
        <f>SUM(B12:B63)</f>
        <v>998838000</v>
      </c>
      <c r="C64" s="21">
        <f>SUM(C12:C63)</f>
        <v>1012728000</v>
      </c>
      <c r="D64" s="21">
        <f>SUM(D12:D63)</f>
        <v>13890000</v>
      </c>
      <c r="E64" s="22">
        <f t="shared" si="1"/>
        <v>1.3906158956707694E-2</v>
      </c>
      <c r="F64" s="4"/>
      <c r="G64" s="4"/>
    </row>
    <row r="65" spans="1:7" ht="18" customHeight="1">
      <c r="A65" s="11" t="s">
        <v>64</v>
      </c>
      <c r="B65" s="16">
        <v>291924</v>
      </c>
      <c r="C65" s="16">
        <v>327780</v>
      </c>
      <c r="D65" s="16">
        <f>C65-B65</f>
        <v>35856</v>
      </c>
      <c r="E65" s="17">
        <f t="shared" si="1"/>
        <v>0.12282648908620052</v>
      </c>
      <c r="F65" s="4"/>
      <c r="G65" s="4"/>
    </row>
    <row r="66" spans="1:7" ht="18" customHeight="1">
      <c r="A66" s="11" t="s">
        <v>65</v>
      </c>
      <c r="B66" s="16">
        <v>1138877</v>
      </c>
      <c r="C66" s="16">
        <v>1112584</v>
      </c>
      <c r="D66" s="16">
        <f>C66-B66</f>
        <v>-26293</v>
      </c>
      <c r="E66" s="17">
        <f t="shared" si="1"/>
        <v>-2.3086777588800195E-2</v>
      </c>
      <c r="F66" s="4"/>
      <c r="G66" s="4"/>
    </row>
    <row r="67" spans="1:7" ht="18" customHeight="1">
      <c r="A67" s="11" t="s">
        <v>66</v>
      </c>
      <c r="B67" s="16">
        <v>597709</v>
      </c>
      <c r="C67" s="16">
        <v>607872</v>
      </c>
      <c r="D67" s="16">
        <f>C67-B67</f>
        <v>10163</v>
      </c>
      <c r="E67" s="17">
        <f t="shared" si="1"/>
        <v>1.7003257437984035E-2</v>
      </c>
      <c r="F67" s="4"/>
      <c r="G67" s="4"/>
    </row>
    <row r="68" spans="1:7" ht="18" customHeight="1">
      <c r="A68" s="11" t="s">
        <v>67</v>
      </c>
      <c r="B68" s="16">
        <v>119680</v>
      </c>
      <c r="C68" s="16">
        <v>119383</v>
      </c>
      <c r="D68" s="16">
        <f>C68-B68</f>
        <v>-297</v>
      </c>
      <c r="E68" s="17">
        <f t="shared" si="1"/>
        <v>-2.4816176470588234E-3</v>
      </c>
      <c r="F68" s="4"/>
      <c r="G68" s="4"/>
    </row>
    <row r="69" spans="1:7" ht="18" customHeight="1">
      <c r="A69" s="18" t="s">
        <v>68</v>
      </c>
      <c r="B69" s="19">
        <v>899528</v>
      </c>
      <c r="C69" s="19">
        <v>914826</v>
      </c>
      <c r="D69" s="19">
        <f>C69-B69</f>
        <v>15298</v>
      </c>
      <c r="E69" s="20">
        <f t="shared" si="1"/>
        <v>1.7006696845456727E-2</v>
      </c>
      <c r="F69" s="4"/>
      <c r="G69" s="4"/>
    </row>
    <row r="70" spans="1:7" ht="18" customHeight="1">
      <c r="A70" s="8" t="s">
        <v>69</v>
      </c>
      <c r="B70" s="21">
        <f>SUM(B65:B69)</f>
        <v>3047718</v>
      </c>
      <c r="C70" s="21">
        <f>SUM(C65:C69)</f>
        <v>3082445</v>
      </c>
      <c r="D70" s="21">
        <f>SUM(D65:D69)</f>
        <v>34727</v>
      </c>
      <c r="E70" s="23">
        <f t="shared" si="1"/>
        <v>1.1394426912201194E-2</v>
      </c>
      <c r="F70" s="4"/>
      <c r="G70" s="4"/>
    </row>
    <row r="71" spans="1:7" ht="18" customHeight="1">
      <c r="A71" s="8" t="s">
        <v>70</v>
      </c>
      <c r="B71" s="24">
        <v>217201282</v>
      </c>
      <c r="C71" s="24">
        <v>217167555</v>
      </c>
      <c r="D71" s="24">
        <f>C71-B71</f>
        <v>-33727</v>
      </c>
      <c r="E71" s="25">
        <f t="shared" si="1"/>
        <v>-1.5527993062214063E-4</v>
      </c>
      <c r="F71" s="4"/>
      <c r="G71" s="4"/>
    </row>
    <row r="72" spans="1:7" ht="17.25" customHeight="1">
      <c r="A72" s="8" t="s">
        <v>71</v>
      </c>
      <c r="B72" s="21">
        <v>3370000</v>
      </c>
      <c r="C72" s="21">
        <v>3411000</v>
      </c>
      <c r="D72" s="21">
        <f>C72-B72</f>
        <v>41000</v>
      </c>
      <c r="E72" s="23">
        <f>IF(ISERROR(D72/B72),"N/A ",D72/B72)</f>
        <v>1.2166172106824925E-2</v>
      </c>
      <c r="F72" s="4"/>
      <c r="G72" s="4"/>
    </row>
    <row r="73" spans="1:7" ht="21" customHeight="1">
      <c r="A73" s="26"/>
      <c r="B73" s="4"/>
      <c r="C73" s="4"/>
      <c r="E73" s="4"/>
      <c r="F73" s="4"/>
      <c r="G73" s="4"/>
    </row>
    <row r="74" spans="1:7">
      <c r="A74" s="27"/>
    </row>
    <row r="76" spans="1:7">
      <c r="E76" s="1" t="s">
        <v>72</v>
      </c>
    </row>
    <row r="77" spans="1:7">
      <c r="B77" s="28"/>
    </row>
    <row r="78" spans="1:7">
      <c r="B78" s="29"/>
    </row>
    <row r="79" spans="1:7">
      <c r="C79" s="30"/>
    </row>
  </sheetData>
  <mergeCells count="1">
    <mergeCell ref="A4:E4"/>
  </mergeCells>
  <printOptions horizontalCentered="1"/>
  <pageMargins left="0.55000000000000004" right="0.55000000000000004" top="0.55000000000000004" bottom="0.55000000000000004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2015-02-11T13:55:54Z</dcterms:created>
  <dcterms:modified xsi:type="dcterms:W3CDTF">2015-04-17T14:57:47Z</dcterms:modified>
</cp:coreProperties>
</file>