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80" windowHeight="11640" activeTab="0"/>
  </bookViews>
  <sheets>
    <sheet name="2014" sheetId="1" r:id="rId1"/>
  </sheets>
  <definedNames>
    <definedName name="_xlnm.Print_Area" localSheetId="0">'2014'!$A$1:$C$83</definedName>
    <definedName name="_xlnm.Print_Titles" localSheetId="0">'2014'!$1:$13</definedName>
  </definedNames>
  <calcPr fullCalcOnLoad="1"/>
</workbook>
</file>

<file path=xl/sharedStrings.xml><?xml version="1.0" encoding="utf-8"?>
<sst xmlns="http://schemas.openxmlformats.org/spreadsheetml/2006/main" count="85" uniqueCount="73">
  <si>
    <t>U. S. Department of Labor</t>
  </si>
  <si>
    <t>Employment and Training Administration</t>
  </si>
  <si>
    <t>Programs</t>
  </si>
  <si>
    <t xml:space="preserve">DISCRETIONARY PROGRAMS,  TOTAL . . . . . . . . . . . . . . . . . . . . . . . . . . . . . . . . . . . . . . . . . . . </t>
  </si>
  <si>
    <t xml:space="preserve">MANDATORY PROGRAMS, TOTAL . . . . . . . . . . . . . . . . . . . . . . . . . . . . . . . . . . . . . . . . . . . </t>
  </si>
  <si>
    <t xml:space="preserve">TRAINING AND EMPLOYMENT SERVICES . . . . . . . . . . . . . . . . . . . . . . . . . . . . . . . . . . . . . . . . . . . </t>
  </si>
  <si>
    <t xml:space="preserve">  Mandatory Total . . . . . . . . . . . . . . . . . . . . . . . . . . . . . . . . . . . . . . . . . . . . . . . . . . . </t>
  </si>
  <si>
    <t xml:space="preserve">  Youth Activities . . . . . . . . . . . . . . . . . . . . . . . . . . . . . . . . . . . . . . . . . . . . . . . . . . . . . . . . . . . . . . . . . . . . . . . . . . . . . . </t>
  </si>
  <si>
    <t xml:space="preserve">  Adult and Disloc Wrkr Activities Total . . . . . . . . . . . . . . . . . . . . . . . . . . . . . . . . . . . . . . . . . . . </t>
  </si>
  <si>
    <t xml:space="preserve">    Adult Empl &amp; Trng Activities . . . . . . . . . . . . . . . . . . . . . . . . . . . . . . . . . . . . . . . . . . . </t>
  </si>
  <si>
    <t xml:space="preserve">    Disloc Workers Empl &amp; Trng Activities . . . . . . . . . . . . . . . . . . . . . . . . . . . . . . . . . . . . . . . . . . . </t>
  </si>
  <si>
    <t xml:space="preserve">      Formula Grants . . . . . . . . . . . . . . . . . . . . . . . . . . . . . . . . . . . . . . . . . . . . . . . . . . . . . . . . . . . . . . . . . . . . . . . . . . . . . . </t>
  </si>
  <si>
    <t xml:space="preserve">    Operations . . . . . . . . . . . . . . . . . . . . . . . . . . . . . . . . . . . . . . . . . . . . . . . . . . . . . . . . . . . . . . . . . . . . . . . . . . . . . . </t>
  </si>
  <si>
    <t xml:space="preserve">    Construction . . . . . . . . . . . . . . . . . . . . . . . . . . . . . . . . . . . . . . . . . . . . . . . . . . . . . . . . . . . . . . . . . . . . . . . . . . . . . . </t>
  </si>
  <si>
    <t xml:space="preserve">    Indians and Native Americans . . . . . . . . . . . . . . . . . . . . . . . . . . . . . . . . . . . . . . . . . . . . . . . . . . .</t>
  </si>
  <si>
    <t xml:space="preserve">    Pilots, Demos &amp; Research . . . . . . . . . . . . . . . . . . . . . . . . . . . . . . . . . . . . . . . . . . . </t>
  </si>
  <si>
    <t xml:space="preserve">    Reintegretion of Ex-Offender . . . . . . . . . . . . . . . . . . . . . . . . . . . . . . . . . . . . . . . . . . . </t>
  </si>
  <si>
    <t xml:space="preserve">    Evaluation . . . . . . . . . . . . . . . . . . . . . . . . . . . . . . . . . . . . . . . . . . . . . . . . . . . . . . . . . . . . . . . . . . . . . . . . . . . . . . </t>
  </si>
  <si>
    <t>COMMUNITY SERVICE EMPLOYMENT</t>
  </si>
  <si>
    <t xml:space="preserve">  Employment Service/One-Stop . . . . . . . . . . . . . . . . . . . . . . . . . . . . . . . . . . . . . . . . . . . </t>
  </si>
  <si>
    <t xml:space="preserve">    Grants to States . . . . . . . . . . . . . . . . . . . . . . . . . . . . . . . . . . . . . . . . . . . . . . . . . . . . . . . . . . . . . . . . . . . . . . . . . . . . . . </t>
  </si>
  <si>
    <t xml:space="preserve">    Foreign Labor Certification . . . . . . . . . . . . . . . . . . . . . . . . . . . . . . . . . . . . . . . . . . . </t>
  </si>
  <si>
    <t>MANDATORY PROGRAMS:</t>
  </si>
  <si>
    <t>FEDERAL UNEMPLOYMENT BENEFITS</t>
  </si>
  <si>
    <t xml:space="preserve">    Trade Adjustment Assistance Benefits . . . . . . . . . . . . . . . . . . . . . . . . . . . . . . . . . . . . . . . . . . . . . . . . . . . . . . . . . . . . . . . . . . . . . . . . . . . . . . </t>
  </si>
  <si>
    <t xml:space="preserve">    Trade Adjustment Assistance Training . . . . . . . . . . . . . . . . . . . . . . . . . . . . . . . . . . . . . . . . . . . . . . . . . . . . . . . . . . . . . . . . . . . . . . . . . . . . . . </t>
  </si>
  <si>
    <t xml:space="preserve">    Wage Insurance . . . . . . . . . . . . . . . . . . . . . . . . . . . . . . . . . . . . . . . . . . . . . . . . . . . . . . . . . . . . . . . . . . . . . . . . . . . . . . </t>
  </si>
  <si>
    <t xml:space="preserve">ADVANCES to the UNEMPLOYMENT TRUST FUND . . . . . . . . . . . . . . . . . . . . . . . . . . . . . . . . . . . . . . . . . . . </t>
  </si>
  <si>
    <t xml:space="preserve">    Expenses . . . . . . . . . . . . . . . . . . . . . . . . . . . . . . . . . . . . . . . . . . . . . . . . . . . . . . . . . . . . . . . . . . . . . . . . . . . . . . </t>
  </si>
  <si>
    <t xml:space="preserve">    Workforce Data Quality Initiative . . . . . . . . . . . . . . . . . . . . . . . . . . . . . . . . . . . . . . . . . . . . . . . . . . . . . . . . . . . . . . . . . . . . . . . . . . . . . . </t>
  </si>
  <si>
    <t>2/</t>
  </si>
  <si>
    <t>Updated:</t>
  </si>
  <si>
    <t xml:space="preserve">  JOB CORPS . . . . . . . . . . . . . . . . . . . . . . . . . . . . . . . . . . . . . . . . . . . . . . . . . . . . . . . . . . . . . . . . . . . . . . . . . . . . . . </t>
  </si>
  <si>
    <t xml:space="preserve">  Discretionary Total . . . . . . . . . . . . . . . . . . . . . . . . . . .. . . . . . . . . . . . . . . . . . . . . . . </t>
  </si>
  <si>
    <t xml:space="preserve">  National Programs . . . . . . . . . . . . . . . . . . . . . . . . . . . . . . . . . . . . . . . . . . . . . . . . . . . .</t>
  </si>
  <si>
    <t xml:space="preserve">    Women in Apprenticeship (WANTO) . . . . . . . . . . . . . . . . . . . . . . . . . . . . . . . . . . . .</t>
  </si>
  <si>
    <t xml:space="preserve">  Discretionary Total . . . . . . . . . . . . . . . . . . . . . . . . . . . . . . . . . . . . . . . . . . . . . . . . . . . .</t>
  </si>
  <si>
    <t xml:space="preserve">    State Administration . . . . . . . . . . . . . . . . . . . . . . . . . . . . . . . . . . . . . . . . . . . . . . . . . . . .</t>
  </si>
  <si>
    <t xml:space="preserve">    Reemployment and Eligibility Assessments . . . . . . . . . . . . . . . . . . . . . . . . . . .</t>
  </si>
  <si>
    <t xml:space="preserve">    National Activities . . . . . . . . . . . . . . . . . . . . . . . . . . . . . . . . . . . . . . . . . . . . . . . . . . . .</t>
  </si>
  <si>
    <t xml:space="preserve">      Territories . . . . . . . . . . . . . . . . . . . . . . . . . . . . . . . . . . . . . . . . . . . . . . . . . . . . . . . . . .</t>
  </si>
  <si>
    <t xml:space="preserve">       Federal Administration. . . . . . . . . . . . . . . . . . . . . . . . . . . . . . . . . . . . . . . . . . . . . .</t>
  </si>
  <si>
    <t xml:space="preserve">       Grants to States. . . . . . . . . . . . . . . . . . . . . . . . . . . . . . . . . . . . . . . . . . . . . . . . . . . .</t>
  </si>
  <si>
    <t>AND ALLOWANCES . . . . . . . . . . . . . . . . . . . . . . . . . . . . . . . . . . . . . . . . . . . . . . . . . . . .</t>
  </si>
  <si>
    <t xml:space="preserve">  YouthBuild. . . . . . . . . . . . . . . . . . . . . . . . . . . . . . . . . . . . . . . . . . . . . . . . . . . . . . . . . . . . . </t>
  </si>
  <si>
    <t xml:space="preserve">    National Farmworker Job Training . . . . . . . . . . . . . . . . . . . . . . . . . . . . . . . . . . . . . . . .</t>
  </si>
  <si>
    <t xml:space="preserve">FOR OLDER AMERICANS . . . . . . . . . . . . . . . . . . . . . . . . . . . . . . . . . . . . . . . . . . . . . . . </t>
  </si>
  <si>
    <t xml:space="preserve">STATE UI AND ES OPERATIONS . . . . . . . . . . . . . . . . . . . . . . . . . . . . . . . . . . . . . . . . . </t>
  </si>
  <si>
    <t xml:space="preserve">  Mandatory Total . . . . . . . . . . . . . . . . . . . . . . . . . . . . . . . . . . . . . . . . . . . . . . . . . . . . . . . .</t>
  </si>
  <si>
    <t xml:space="preserve">  Unemployment Insurance . . . . . . . . . . . . . . . . . . . . . . . . . . . . . . . . . . . . . . . . . . . . . . . .</t>
  </si>
  <si>
    <t xml:space="preserve">      Allotments to States . . . . . . . . . . . . . . . . . . . . . . . . . . . . . . . . . . . . . . . . . . . . . . . . . . .</t>
  </si>
  <si>
    <t xml:space="preserve">    One Stop Career Centers - ALMIS . . . . . . . . . . . . . . . . . . . . . . . . . . . . . . . . . . . . . . . </t>
  </si>
  <si>
    <t xml:space="preserve">      TAT/SESA Retirement . . . . . . . . . . . . . . . . . . . . . . . . . . . . . . . . . . . . . . . . . . . . . . . .</t>
  </si>
  <si>
    <t xml:space="preserve">      Work Opportunities Tax Credit . . . . . . . . . . . . . . . . . . . . . . . . . . . . . . . . . . . . . . . . . </t>
  </si>
  <si>
    <t xml:space="preserve">    H1-B Fees (Estimated) . . . . . . . . . . . . . . . . . . . . . . . . . . . . . . . . . . . . . . . . . . . . . . . . . .</t>
  </si>
  <si>
    <r>
      <t xml:space="preserve">    H-1B Skill Training Grants (from employer fees)</t>
    </r>
    <r>
      <rPr>
        <b/>
        <vertAlign val="superscript"/>
        <sz val="12"/>
        <rFont val="Times New Roman"/>
        <family val="1"/>
      </rPr>
      <t xml:space="preserve"> </t>
    </r>
    <r>
      <rPr>
        <b/>
        <sz val="12"/>
        <rFont val="Times New Roman"/>
        <family val="1"/>
      </rPr>
      <t xml:space="preserve">. . . . . . . . . . . . . . . . . . . . . . . . . . . . . . . . . . . . . . . . . . . </t>
    </r>
  </si>
  <si>
    <t xml:space="preserve">  Workforce Innovation Fund . . . . . . . . . . . . . . . . . . . . . . . . . . . . . . . . . . . . . . . . . . . . . . . . . . . . . . . . . . . . . . . . . . . . . . . . . . . . . . </t>
  </si>
  <si>
    <t xml:space="preserve">TAA Community College and Career Training </t>
  </si>
  <si>
    <t>Summary of Appropriation Budget Authority, Fiscal Year 2014</t>
  </si>
  <si>
    <t>4/</t>
  </si>
  <si>
    <r>
      <rPr>
        <vertAlign val="superscript"/>
        <sz val="11"/>
        <rFont val="Times New Roman"/>
        <family val="1"/>
      </rPr>
      <t>1/</t>
    </r>
    <r>
      <rPr>
        <sz val="11"/>
        <rFont val="Times New Roman"/>
        <family val="1"/>
      </rPr>
      <t xml:space="preserve"> Original Appropriation: Consolidated Appropriations Act, 2014, P.L. 113-76, enacted 01/17/14.</t>
    </r>
  </si>
  <si>
    <t>3/ 4/</t>
  </si>
  <si>
    <r>
      <rPr>
        <vertAlign val="superscript"/>
        <sz val="11"/>
        <rFont val="Times New Roman"/>
        <family val="1"/>
      </rPr>
      <t>2/</t>
    </r>
    <r>
      <rPr>
        <sz val="11"/>
        <rFont val="Times New Roman"/>
        <family val="1"/>
      </rPr>
      <t xml:space="preserve"> Pursuant to P.L. 113-76, which included the authority for the Secretary to transfer not more than 0.5 percent from TES, CSEOA, OJC, and SUIESO appropriations made available in this Act to carry out evaluations, the Department transferred $13,178,000 from ETA to the Department's Office of the Chief Evaluation Officer.  This included $2,261,000 from WIA Youth, $2,111,000 from WIA Adult, $2,760,000 from WIA Dislocated Workers, $610,000 from the Dislocated Worker National Reserve, $130,000 from the Workforce Innovation Fund, $4,020,000 from Job Corps Operations, $200,000 from Job Corps Construction, and $1,086,000 from CSEOA.</t>
    </r>
  </si>
  <si>
    <r>
      <rPr>
        <vertAlign val="superscript"/>
        <sz val="11"/>
        <rFont val="Times New Roman"/>
        <family val="1"/>
      </rPr>
      <t xml:space="preserve">3/ </t>
    </r>
    <r>
      <rPr>
        <sz val="11"/>
        <rFont val="Times New Roman"/>
        <family val="1"/>
      </rPr>
      <t>Not appropriated but funded through employer fees.  Actual funding varies as fees are collected and made available to the Department of Labor.  FY 2014 was revised to reflect actual amount collected in FY 2014.</t>
    </r>
  </si>
  <si>
    <t>5/</t>
  </si>
  <si>
    <t xml:space="preserve">      National Reserve  (Territories, Demos, TAT, National Emergency Grants). . . . . . . . . . . . . . . . . . . . . . . . . . . . . . . . . . . . . . . . . . . . . . . . . . .</t>
  </si>
  <si>
    <t>Grant Fund . . . . . . . . . . . . . . . . . . . . . . . . . . . . . . . . . . . . . . . . . . . . . . . . . . . . . . . .</t>
  </si>
  <si>
    <t xml:space="preserve">GRAND TOTAL, ETA . . . . . . . . . . . . . . . . . . . . . . . . . . . . . . . . . . . . . . . . . . . . . . . </t>
  </si>
  <si>
    <t>Evaluations Set Aside . . . . . . . . . . . . . . . . . . . . . . . . . . . . . . . . . . . . . . . . . . . . .</t>
  </si>
  <si>
    <r>
      <t xml:space="preserve">Consolidated 
Appropriations Act </t>
    </r>
    <r>
      <rPr>
        <b/>
        <vertAlign val="superscript"/>
        <sz val="14"/>
        <color indexed="8"/>
        <rFont val="Times New Roman"/>
        <family val="1"/>
      </rPr>
      <t>1/</t>
    </r>
  </si>
  <si>
    <r>
      <rPr>
        <vertAlign val="superscript"/>
        <sz val="11"/>
        <rFont val="Times New Roman"/>
        <family val="1"/>
      </rPr>
      <t>4/</t>
    </r>
    <r>
      <rPr>
        <sz val="11"/>
        <rFont val="Times New Roman"/>
        <family val="1"/>
      </rPr>
      <t xml:space="preserve"> The Balanced Budget and Emergency Deficit Control Act (BDECA), as amended, required the reduction of FY 2014 budget authority for mandatory funding by 7.2 percent.  H-1B Job Training Grants (estimate), TAA Community College and Career Training Grants, H-1B Fees for Program Administration (estimate), and FUBA were impacted.  The Department applied the 7.2 percent reduction for FUBA exclusively to the TAA Training funds rather than applying reductions to each payment of TAA Benefits or ATAA Wage Insurance.  </t>
    </r>
  </si>
  <si>
    <r>
      <rPr>
        <vertAlign val="superscript"/>
        <sz val="11"/>
        <rFont val="Times New Roman"/>
        <family val="1"/>
      </rPr>
      <t>5/</t>
    </r>
    <r>
      <rPr>
        <sz val="11"/>
        <rFont val="Times New Roman"/>
        <family val="1"/>
      </rPr>
      <t xml:space="preserve"> Reflects transfer of $5,500,000 from FUBA TAA Benefits to Alternative TAA.  Additionally, in advance of the government shutdown at the beginning of FY 2014, ETA was authorized to move $10 million from the Advances to UI and other Trust Funds into FUBA ($8 million to TAA Benefits and $2 million to ATAA Wage Insurance).</t>
    </r>
  </si>
  <si>
    <t xml:space="preserve">PROGRAM ADMINISTRATION . . . . . . . . . . . . . . . . . . . . . . . . . . . . . . . . . . . . . . . . . . .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</si>
</sst>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_(* #,##0.0_);_(* \(#,##0.0\);_(* &quot;-&quot;??_);_(@_)"/>
    <numFmt numFmtId="166" formatCode="_(* #,##0_);_(* \(#,##0\);_(* &quot;-&quot;??_);_(@_)"/>
    <numFmt numFmtId="167" formatCode="_(&quot;$&quot;* #,##0.0_);_(&quot;$&quot;* \(#,##0.0\);_(&quot;$&quot;* &quot;-&quot;??_);_(@_)"/>
    <numFmt numFmtId="168" formatCode="_(&quot;$&quot;* #,##0_);_(&quot;$&quot;* \(#,##0\);_(&quot;$&quot;* &quot;-&quot;??_);_(@_)"/>
    <numFmt numFmtId="169" formatCode="_(* #,##0.000_);_(* \(#,##0.000\);_(* &quot;-&quot;??_);_(@_)"/>
    <numFmt numFmtId="170" formatCode="_(* #,##0.0000_);_(* \(#,##0.0000\);_(* &quot;-&quot;??_);_(@_)"/>
    <numFmt numFmtId="171" formatCode="&quot;$&quot;#,##0"/>
    <numFmt numFmtId="172" formatCode="[$-409]dddd\,\ mmmm\ dd\,\ yyyy"/>
    <numFmt numFmtId="173" formatCode="0.0%"/>
    <numFmt numFmtId="174" formatCode="#,##0.0_);\(#,##0.0\)"/>
    <numFmt numFmtId="175" formatCode="m/d/yy\ h:mm\ AM/PM"/>
  </numFmts>
  <fonts count="43">
    <font>
      <sz val="12"/>
      <name val="Arial"/>
      <family val="0"/>
    </font>
    <font>
      <sz val="10"/>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9"/>
      <color indexed="36"/>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9"/>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name val="Times New Roman"/>
      <family val="1"/>
    </font>
    <font>
      <i/>
      <sz val="10"/>
      <name val="Times New Roman"/>
      <family val="1"/>
    </font>
    <font>
      <sz val="8"/>
      <name val="Times New Roman"/>
      <family val="1"/>
    </font>
    <font>
      <sz val="10"/>
      <name val="Times New Roman"/>
      <family val="1"/>
    </font>
    <font>
      <b/>
      <sz val="12"/>
      <name val="Times New Roman"/>
      <family val="1"/>
    </font>
    <font>
      <b/>
      <vertAlign val="superscript"/>
      <sz val="12"/>
      <name val="Times New Roman"/>
      <family val="1"/>
    </font>
    <font>
      <b/>
      <sz val="8"/>
      <name val="Times New Roman"/>
      <family val="1"/>
    </font>
    <font>
      <b/>
      <sz val="10"/>
      <color indexed="8"/>
      <name val="Times New Roman"/>
      <family val="1"/>
    </font>
    <font>
      <sz val="10"/>
      <color indexed="8"/>
      <name val="Times New Roman"/>
      <family val="1"/>
    </font>
    <font>
      <b/>
      <sz val="10"/>
      <name val="Times New Roman"/>
      <family val="1"/>
    </font>
    <font>
      <b/>
      <sz val="8"/>
      <color indexed="8"/>
      <name val="Times New Roman"/>
      <family val="1"/>
    </font>
    <font>
      <sz val="9"/>
      <name val="Arial"/>
      <family val="2"/>
    </font>
    <font>
      <b/>
      <vertAlign val="superscript"/>
      <sz val="10"/>
      <color indexed="8"/>
      <name val="Times New Roman"/>
      <family val="1"/>
    </font>
    <font>
      <sz val="12"/>
      <color indexed="8"/>
      <name val="Arial"/>
      <family val="2"/>
    </font>
    <font>
      <b/>
      <sz val="12"/>
      <color indexed="8"/>
      <name val="Times New Roman"/>
      <family val="1"/>
    </font>
    <font>
      <sz val="12"/>
      <color indexed="8"/>
      <name val="Times New Roman"/>
      <family val="1"/>
    </font>
    <font>
      <sz val="12"/>
      <name val="Times New Roman"/>
      <family val="1"/>
    </font>
    <font>
      <b/>
      <sz val="14"/>
      <color indexed="8"/>
      <name val="Times New Roman"/>
      <family val="1"/>
    </font>
    <font>
      <b/>
      <vertAlign val="superscript"/>
      <sz val="14"/>
      <color indexed="8"/>
      <name val="Times New Roman"/>
      <family val="1"/>
    </font>
    <font>
      <vertAlign val="superscript"/>
      <sz val="10"/>
      <color indexed="8"/>
      <name val="Times New Roman"/>
      <family val="1"/>
    </font>
    <font>
      <sz val="11"/>
      <name val="Times New Roman"/>
      <family val="1"/>
    </font>
    <font>
      <vertAlign val="superscript"/>
      <sz val="1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right style="thin"/>
      <top style="double"/>
      <bottom>
        <color indexed="63"/>
      </bottom>
    </border>
    <border>
      <left style="double"/>
      <right>
        <color indexed="63"/>
      </right>
      <top style="thin"/>
      <bottom>
        <color indexed="63"/>
      </bottom>
    </border>
    <border>
      <left style="thin"/>
      <right>
        <color indexed="63"/>
      </right>
      <top style="thin"/>
      <bottom>
        <color indexed="63"/>
      </bottom>
    </border>
    <border>
      <left>
        <color indexed="63"/>
      </left>
      <right style="double"/>
      <top>
        <color indexed="63"/>
      </top>
      <bottom style="double"/>
    </border>
    <border>
      <left style="double"/>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thin"/>
    </border>
    <border>
      <left style="thin"/>
      <right>
        <color indexed="63"/>
      </right>
      <top>
        <color indexed="63"/>
      </top>
      <bottom style="thin"/>
    </border>
    <border>
      <left style="double"/>
      <right>
        <color indexed="63"/>
      </right>
      <top style="thin"/>
      <bottom style="thin"/>
    </border>
    <border>
      <left style="thin"/>
      <right>
        <color indexed="63"/>
      </right>
      <top style="thin"/>
      <bottom style="thin"/>
    </border>
    <border>
      <left style="double"/>
      <right style="thin"/>
      <top>
        <color indexed="63"/>
      </top>
      <bottom>
        <color indexed="63"/>
      </bottom>
    </border>
    <border>
      <left style="double"/>
      <right>
        <color indexed="63"/>
      </right>
      <top style="thin"/>
      <bottom style="double"/>
    </border>
    <border>
      <left style="double"/>
      <right style="thin"/>
      <top>
        <color indexed="63"/>
      </top>
      <bottom style="thin"/>
    </border>
    <border>
      <left>
        <color indexed="63"/>
      </left>
      <right style="double"/>
      <top>
        <color indexed="63"/>
      </top>
      <bottom style="thin"/>
    </border>
    <border>
      <left>
        <color indexed="63"/>
      </left>
      <right style="double"/>
      <top style="double"/>
      <bottom>
        <color indexed="63"/>
      </bottom>
    </border>
    <border>
      <left style="thin"/>
      <right>
        <color indexed="63"/>
      </right>
      <top style="double"/>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style="thin"/>
      <bottom style="thin"/>
    </border>
    <border>
      <left>
        <color indexed="63"/>
      </left>
      <right style="double"/>
      <top style="double"/>
      <bottom style="double"/>
    </border>
    <border>
      <left style="thin"/>
      <right>
        <color indexed="63"/>
      </right>
      <top style="thin"/>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 fillId="0" borderId="0">
      <alignment/>
      <protection/>
    </xf>
    <xf numFmtId="0" fontId="0" fillId="0" borderId="0">
      <alignment/>
      <protection/>
    </xf>
    <xf numFmtId="0" fontId="0" fillId="23" borderId="7" applyNumberFormat="0" applyFont="0" applyAlignment="0" applyProtection="0"/>
    <xf numFmtId="0" fontId="17" fillId="20" borderId="8" applyNumberFormat="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69">
    <xf numFmtId="0" fontId="0" fillId="0" borderId="0" xfId="0" applyAlignment="1">
      <alignment/>
    </xf>
    <xf numFmtId="0" fontId="21" fillId="0" borderId="0" xfId="57" applyFont="1" applyFill="1">
      <alignment/>
      <protection/>
    </xf>
    <xf numFmtId="0" fontId="23" fillId="0" borderId="0" xfId="57" applyFont="1" applyFill="1" applyAlignment="1">
      <alignment horizontal="left"/>
      <protection/>
    </xf>
    <xf numFmtId="0" fontId="24" fillId="0" borderId="0" xfId="57" applyFont="1" applyFill="1">
      <alignment/>
      <protection/>
    </xf>
    <xf numFmtId="0" fontId="24" fillId="0" borderId="0" xfId="57" applyFont="1">
      <alignment/>
      <protection/>
    </xf>
    <xf numFmtId="0" fontId="21" fillId="0" borderId="0" xfId="57" applyFont="1" applyFill="1" applyAlignment="1" quotePrefix="1">
      <alignment horizontal="left"/>
      <protection/>
    </xf>
    <xf numFmtId="0" fontId="25" fillId="0" borderId="0" xfId="57" applyFont="1" applyFill="1">
      <alignment/>
      <protection/>
    </xf>
    <xf numFmtId="37" fontId="24" fillId="0" borderId="0" xfId="57" applyNumberFormat="1" applyFont="1" applyFill="1">
      <alignment/>
      <protection/>
    </xf>
    <xf numFmtId="0" fontId="25" fillId="0" borderId="10" xfId="57" applyFont="1" applyFill="1" applyBorder="1">
      <alignment/>
      <protection/>
    </xf>
    <xf numFmtId="0" fontId="25" fillId="0" borderId="0" xfId="57" applyFont="1" applyFill="1" applyBorder="1" applyAlignment="1" quotePrefix="1">
      <alignment horizontal="center"/>
      <protection/>
    </xf>
    <xf numFmtId="0" fontId="25" fillId="0" borderId="0" xfId="57" applyFont="1" applyFill="1" applyBorder="1" applyAlignment="1">
      <alignment horizontal="center" vertical="top" wrapText="1"/>
      <protection/>
    </xf>
    <xf numFmtId="0" fontId="24" fillId="0" borderId="11" xfId="57" applyFont="1" applyFill="1" applyBorder="1" quotePrefix="1">
      <alignment/>
      <protection/>
    </xf>
    <xf numFmtId="0" fontId="29" fillId="0" borderId="12" xfId="57" applyFont="1" applyFill="1" applyBorder="1">
      <alignment/>
      <protection/>
    </xf>
    <xf numFmtId="0" fontId="24" fillId="0" borderId="0" xfId="57" applyFont="1" applyFill="1" applyBorder="1">
      <alignment/>
      <protection/>
    </xf>
    <xf numFmtId="5" fontId="30" fillId="0" borderId="0" xfId="57" applyNumberFormat="1" applyFont="1" applyFill="1" applyBorder="1">
      <alignment/>
      <protection/>
    </xf>
    <xf numFmtId="37" fontId="30" fillId="0" borderId="0" xfId="57" applyNumberFormat="1" applyFont="1" applyFill="1" applyBorder="1" applyAlignment="1">
      <alignment horizontal="right"/>
      <protection/>
    </xf>
    <xf numFmtId="37" fontId="24" fillId="0" borderId="0" xfId="57" applyNumberFormat="1" applyFont="1" applyFill="1" applyBorder="1" applyAlignment="1">
      <alignment horizontal="right"/>
      <protection/>
    </xf>
    <xf numFmtId="0" fontId="23" fillId="0" borderId="0" xfId="57" applyFont="1" applyAlignment="1">
      <alignment horizontal="left"/>
      <protection/>
    </xf>
    <xf numFmtId="37" fontId="33" fillId="0" borderId="13" xfId="57" applyNumberFormat="1" applyFont="1" applyFill="1" applyBorder="1" applyAlignment="1">
      <alignment horizontal="left"/>
      <protection/>
    </xf>
    <xf numFmtId="0" fontId="32" fillId="0" borderId="0" xfId="58" applyFont="1" applyFill="1" applyAlignment="1" applyProtection="1">
      <alignment vertical="top"/>
      <protection/>
    </xf>
    <xf numFmtId="0" fontId="34" fillId="0" borderId="0" xfId="0" applyFont="1" applyAlignment="1">
      <alignment horizontal="right"/>
    </xf>
    <xf numFmtId="0" fontId="34" fillId="0" borderId="0" xfId="0" applyFont="1" applyAlignment="1">
      <alignment/>
    </xf>
    <xf numFmtId="0" fontId="22" fillId="0" borderId="0" xfId="0" applyFont="1" applyFill="1" applyAlignment="1">
      <alignment horizontal="right"/>
    </xf>
    <xf numFmtId="14" fontId="22" fillId="0" borderId="0" xfId="0" applyNumberFormat="1" applyFont="1" applyFill="1" applyAlignment="1">
      <alignment/>
    </xf>
    <xf numFmtId="0" fontId="34" fillId="0" borderId="0" xfId="0" applyFont="1" applyFill="1" applyAlignment="1">
      <alignment horizontal="right"/>
    </xf>
    <xf numFmtId="0" fontId="25" fillId="0" borderId="14" xfId="57" applyFont="1" applyFill="1" applyBorder="1">
      <alignment/>
      <protection/>
    </xf>
    <xf numFmtId="5" fontId="35" fillId="0" borderId="15" xfId="57" applyNumberFormat="1" applyFont="1" applyFill="1" applyBorder="1">
      <alignment/>
      <protection/>
    </xf>
    <xf numFmtId="0" fontId="36" fillId="0" borderId="15" xfId="57" applyFont="1" applyFill="1" applyBorder="1">
      <alignment/>
      <protection/>
    </xf>
    <xf numFmtId="0" fontId="25" fillId="0" borderId="11" xfId="57" applyFont="1" applyFill="1" applyBorder="1">
      <alignment/>
      <protection/>
    </xf>
    <xf numFmtId="37" fontId="35" fillId="0" borderId="12" xfId="57" applyNumberFormat="1" applyFont="1" applyFill="1" applyBorder="1" applyAlignment="1">
      <alignment horizontal="right"/>
      <protection/>
    </xf>
    <xf numFmtId="37" fontId="35" fillId="0" borderId="15" xfId="57" applyNumberFormat="1" applyFont="1" applyFill="1" applyBorder="1" applyAlignment="1">
      <alignment horizontal="right"/>
      <protection/>
    </xf>
    <xf numFmtId="37" fontId="36" fillId="0" borderId="15" xfId="57" applyNumberFormat="1" applyFont="1" applyFill="1" applyBorder="1" applyAlignment="1">
      <alignment horizontal="right"/>
      <protection/>
    </xf>
    <xf numFmtId="0" fontId="25" fillId="0" borderId="14" xfId="57" applyFont="1" applyFill="1" applyBorder="1" applyAlignment="1" quotePrefix="1">
      <alignment horizontal="left"/>
      <protection/>
    </xf>
    <xf numFmtId="0" fontId="25" fillId="0" borderId="16" xfId="57" applyFont="1" applyFill="1" applyBorder="1">
      <alignment/>
      <protection/>
    </xf>
    <xf numFmtId="37" fontId="36" fillId="0" borderId="17" xfId="57" applyNumberFormat="1" applyFont="1" applyFill="1" applyBorder="1" applyAlignment="1">
      <alignment horizontal="right"/>
      <protection/>
    </xf>
    <xf numFmtId="37" fontId="36" fillId="0" borderId="12" xfId="57" applyNumberFormat="1" applyFont="1" applyFill="1" applyBorder="1" applyAlignment="1">
      <alignment horizontal="right"/>
      <protection/>
    </xf>
    <xf numFmtId="0" fontId="25" fillId="0" borderId="18" xfId="57" applyFont="1" applyFill="1" applyBorder="1">
      <alignment/>
      <protection/>
    </xf>
    <xf numFmtId="37" fontId="35" fillId="0" borderId="19" xfId="57" applyNumberFormat="1" applyFont="1" applyFill="1" applyBorder="1" applyAlignment="1">
      <alignment horizontal="right"/>
      <protection/>
    </xf>
    <xf numFmtId="0" fontId="25" fillId="0" borderId="20" xfId="57" applyFont="1" applyFill="1" applyBorder="1">
      <alignment/>
      <protection/>
    </xf>
    <xf numFmtId="0" fontId="25" fillId="0" borderId="21" xfId="57" applyFont="1" applyFill="1" applyBorder="1">
      <alignment/>
      <protection/>
    </xf>
    <xf numFmtId="0" fontId="21" fillId="0" borderId="22" xfId="57" applyFont="1" applyFill="1" applyBorder="1">
      <alignment/>
      <protection/>
    </xf>
    <xf numFmtId="0" fontId="25" fillId="0" borderId="16" xfId="57" applyFont="1" applyFill="1" applyBorder="1" applyAlignment="1" quotePrefix="1">
      <alignment horizontal="left"/>
      <protection/>
    </xf>
    <xf numFmtId="0" fontId="28" fillId="0" borderId="23" xfId="57" applyFont="1" applyFill="1" applyBorder="1" applyAlignment="1">
      <alignment horizontal="center" wrapText="1"/>
      <protection/>
    </xf>
    <xf numFmtId="0" fontId="27" fillId="0" borderId="24" xfId="57" applyFont="1" applyFill="1" applyBorder="1" applyAlignment="1">
      <alignment horizontal="center"/>
      <protection/>
    </xf>
    <xf numFmtId="0" fontId="21" fillId="0" borderId="25" xfId="57" applyFont="1" applyFill="1" applyBorder="1" applyAlignment="1">
      <alignment horizontal="center" wrapText="1"/>
      <protection/>
    </xf>
    <xf numFmtId="0" fontId="38" fillId="0" borderId="17" xfId="57" applyFont="1" applyFill="1" applyBorder="1" applyAlignment="1" quotePrefix="1">
      <alignment horizontal="center" wrapText="1"/>
      <protection/>
    </xf>
    <xf numFmtId="37" fontId="31" fillId="0" borderId="0" xfId="57" applyNumberFormat="1" applyFont="1" applyFill="1" applyBorder="1" applyAlignment="1">
      <alignment horizontal="right"/>
      <protection/>
    </xf>
    <xf numFmtId="0" fontId="0" fillId="0" borderId="0" xfId="0" applyBorder="1" applyAlignment="1">
      <alignment/>
    </xf>
    <xf numFmtId="0" fontId="30" fillId="0" borderId="0" xfId="57" applyFont="1" applyFill="1" applyBorder="1" applyAlignment="1">
      <alignment/>
      <protection/>
    </xf>
    <xf numFmtId="0" fontId="0" fillId="0" borderId="0" xfId="0" applyFill="1" applyAlignment="1">
      <alignment vertical="top"/>
    </xf>
    <xf numFmtId="0" fontId="0" fillId="0" borderId="0" xfId="0" applyAlignment="1">
      <alignment vertical="top"/>
    </xf>
    <xf numFmtId="0" fontId="29" fillId="0" borderId="26" xfId="57" applyFont="1" applyFill="1" applyBorder="1" applyAlignment="1">
      <alignment horizontal="left"/>
      <protection/>
    </xf>
    <xf numFmtId="5" fontId="28" fillId="0" borderId="27" xfId="57" applyNumberFormat="1" applyFont="1" applyFill="1" applyBorder="1" applyAlignment="1">
      <alignment horizontal="left"/>
      <protection/>
    </xf>
    <xf numFmtId="0" fontId="29" fillId="0" borderId="27" xfId="57" applyFont="1" applyFill="1" applyBorder="1" applyAlignment="1">
      <alignment horizontal="left"/>
      <protection/>
    </xf>
    <xf numFmtId="37" fontId="28" fillId="0" borderId="26" xfId="57" applyNumberFormat="1" applyFont="1" applyFill="1" applyBorder="1" applyAlignment="1">
      <alignment horizontal="left"/>
      <protection/>
    </xf>
    <xf numFmtId="37" fontId="28" fillId="0" borderId="27" xfId="57" applyNumberFormat="1" applyFont="1" applyFill="1" applyBorder="1" applyAlignment="1">
      <alignment horizontal="left"/>
      <protection/>
    </xf>
    <xf numFmtId="37" fontId="29" fillId="0" borderId="27" xfId="57" applyNumberFormat="1" applyFont="1" applyFill="1" applyBorder="1" applyAlignment="1">
      <alignment horizontal="left"/>
      <protection/>
    </xf>
    <xf numFmtId="37" fontId="40" fillId="0" borderId="27" xfId="57" applyNumberFormat="1" applyFont="1" applyFill="1" applyBorder="1" applyAlignment="1">
      <alignment horizontal="left"/>
      <protection/>
    </xf>
    <xf numFmtId="37" fontId="40" fillId="0" borderId="23" xfId="57" applyNumberFormat="1" applyFont="1" applyFill="1" applyBorder="1" applyAlignment="1">
      <alignment horizontal="left"/>
      <protection/>
    </xf>
    <xf numFmtId="37" fontId="40" fillId="0" borderId="26" xfId="57" applyNumberFormat="1" applyFont="1" applyFill="1" applyBorder="1" applyAlignment="1">
      <alignment horizontal="left"/>
      <protection/>
    </xf>
    <xf numFmtId="37" fontId="29" fillId="0" borderId="23" xfId="57" applyNumberFormat="1" applyFont="1" applyFill="1" applyBorder="1" applyAlignment="1">
      <alignment horizontal="left"/>
      <protection/>
    </xf>
    <xf numFmtId="37" fontId="29" fillId="0" borderId="26" xfId="57" applyNumberFormat="1" applyFont="1" applyFill="1" applyBorder="1" applyAlignment="1">
      <alignment horizontal="left"/>
      <protection/>
    </xf>
    <xf numFmtId="37" fontId="28" fillId="0" borderId="28" xfId="57" applyNumberFormat="1" applyFont="1" applyFill="1" applyBorder="1" applyAlignment="1">
      <alignment horizontal="left"/>
      <protection/>
    </xf>
    <xf numFmtId="37" fontId="40" fillId="0" borderId="29" xfId="57" applyNumberFormat="1" applyFont="1" applyFill="1" applyBorder="1" applyAlignment="1">
      <alignment horizontal="left"/>
      <protection/>
    </xf>
    <xf numFmtId="37" fontId="37" fillId="0" borderId="15" xfId="57" applyNumberFormat="1" applyFont="1" applyFill="1" applyBorder="1" applyAlignment="1">
      <alignment horizontal="right"/>
      <protection/>
    </xf>
    <xf numFmtId="37" fontId="35" fillId="0" borderId="30" xfId="57" applyNumberFormat="1" applyFont="1" applyFill="1" applyBorder="1" applyAlignment="1">
      <alignment horizontal="right"/>
      <protection/>
    </xf>
    <xf numFmtId="0" fontId="41" fillId="0" borderId="0" xfId="58" applyFont="1" applyFill="1" applyAlignment="1" applyProtection="1">
      <alignment vertical="top" wrapText="1"/>
      <protection/>
    </xf>
    <xf numFmtId="0" fontId="41" fillId="0" borderId="0" xfId="0" applyFont="1" applyAlignment="1">
      <alignment vertical="top" wrapText="1"/>
    </xf>
    <xf numFmtId="0" fontId="32" fillId="0" borderId="0" xfId="58" applyFont="1" applyFill="1" applyAlignment="1" applyProtection="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09app$Revised" xfId="57"/>
    <cellStyle name="Normal_Fund Category Process Summary"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9"/>
  <sheetViews>
    <sheetView tabSelected="1" zoomScale="90" zoomScaleNormal="90" zoomScalePageLayoutView="0" workbookViewId="0" topLeftCell="A1">
      <selection activeCell="A1" sqref="A1"/>
    </sheetView>
  </sheetViews>
  <sheetFormatPr defaultColWidth="7.10546875" defaultRowHeight="15"/>
  <cols>
    <col min="1" max="1" width="60.21484375" style="4" customWidth="1"/>
    <col min="2" max="2" width="31.88671875" style="3" customWidth="1"/>
    <col min="3" max="3" width="2.88671875" style="17" customWidth="1"/>
    <col min="4" max="4" width="19.21484375" style="4" customWidth="1"/>
    <col min="5" max="5" width="4.5546875" style="4" customWidth="1"/>
    <col min="6" max="6" width="9.5546875" style="4" bestFit="1" customWidth="1"/>
    <col min="7" max="16384" width="7.10546875" style="4" customWidth="1"/>
  </cols>
  <sheetData>
    <row r="1" spans="1:7" ht="18.75">
      <c r="A1" s="1" t="s">
        <v>0</v>
      </c>
      <c r="B1" s="22" t="s">
        <v>31</v>
      </c>
      <c r="C1" s="2"/>
      <c r="D1" s="3"/>
      <c r="E1" s="3"/>
      <c r="F1" s="3"/>
      <c r="G1" s="3"/>
    </row>
    <row r="2" spans="1:7" ht="18.75">
      <c r="A2" s="1" t="s">
        <v>1</v>
      </c>
      <c r="B2" s="23">
        <v>42069</v>
      </c>
      <c r="C2" s="2"/>
      <c r="D2" s="3"/>
      <c r="E2" s="3"/>
      <c r="F2" s="3"/>
      <c r="G2" s="3"/>
    </row>
    <row r="3" spans="1:7" ht="18.75">
      <c r="A3" s="5" t="s">
        <v>58</v>
      </c>
      <c r="C3" s="2"/>
      <c r="D3" s="3"/>
      <c r="E3" s="3"/>
      <c r="F3" s="3"/>
      <c r="G3" s="3"/>
    </row>
    <row r="4" spans="1:7" ht="7.5" customHeight="1">
      <c r="A4" s="6"/>
      <c r="C4" s="2"/>
      <c r="D4" s="3"/>
      <c r="E4" s="3"/>
      <c r="F4" s="3"/>
      <c r="G4" s="3"/>
    </row>
    <row r="5" spans="1:7" ht="6" customHeight="1" thickBot="1">
      <c r="A5" s="3"/>
      <c r="B5" s="7"/>
      <c r="C5" s="2"/>
      <c r="D5" s="7"/>
      <c r="E5" s="3"/>
      <c r="F5" s="3"/>
      <c r="G5" s="3"/>
    </row>
    <row r="6" spans="1:7" ht="19.5" customHeight="1" thickTop="1">
      <c r="A6" s="8"/>
      <c r="B6" s="44">
        <v>2014</v>
      </c>
      <c r="C6" s="43"/>
      <c r="D6" s="9"/>
      <c r="E6" s="3"/>
      <c r="F6" s="3"/>
      <c r="G6" s="3"/>
    </row>
    <row r="7" spans="1:7" ht="55.5" customHeight="1">
      <c r="A7" s="40" t="s">
        <v>2</v>
      </c>
      <c r="B7" s="45" t="s">
        <v>69</v>
      </c>
      <c r="C7" s="42"/>
      <c r="D7" s="10"/>
      <c r="E7" s="3"/>
      <c r="F7" s="3"/>
      <c r="G7" s="3"/>
    </row>
    <row r="8" spans="1:7" ht="10.5" customHeight="1">
      <c r="A8" s="11"/>
      <c r="B8" s="12"/>
      <c r="C8" s="51"/>
      <c r="D8" s="13"/>
      <c r="E8" s="3"/>
      <c r="F8" s="3"/>
      <c r="G8" s="3"/>
    </row>
    <row r="9" spans="1:7" ht="15.75">
      <c r="A9" s="25" t="s">
        <v>67</v>
      </c>
      <c r="B9" s="26">
        <f>+B11+B12</f>
        <v>10372085801.98</v>
      </c>
      <c r="C9" s="52"/>
      <c r="D9" s="14"/>
      <c r="E9" s="3"/>
      <c r="F9" s="7"/>
      <c r="G9" s="3"/>
    </row>
    <row r="10" spans="1:7" ht="10.5" customHeight="1">
      <c r="A10" s="25"/>
      <c r="B10" s="27"/>
      <c r="C10" s="53"/>
      <c r="D10" s="13"/>
      <c r="E10" s="3"/>
      <c r="F10" s="3"/>
      <c r="G10" s="3"/>
    </row>
    <row r="11" spans="1:7" ht="13.5" customHeight="1">
      <c r="A11" s="28" t="s">
        <v>3</v>
      </c>
      <c r="B11" s="29">
        <f>+B15+B39+B45+B48+B67</f>
        <v>9107141000</v>
      </c>
      <c r="C11" s="54"/>
      <c r="D11" s="15"/>
      <c r="E11" s="3"/>
      <c r="F11" s="3"/>
      <c r="G11" s="3"/>
    </row>
    <row r="12" spans="1:7" ht="13.5" customHeight="1">
      <c r="A12" s="25" t="s">
        <v>4</v>
      </c>
      <c r="B12" s="30">
        <f>+B16+B37+B49+B69</f>
        <v>1264944801.98</v>
      </c>
      <c r="C12" s="55"/>
      <c r="D12" s="15"/>
      <c r="E12" s="3"/>
      <c r="F12" s="3"/>
      <c r="G12" s="3"/>
    </row>
    <row r="13" spans="1:7" ht="9.75" customHeight="1">
      <c r="A13" s="25"/>
      <c r="B13" s="31"/>
      <c r="C13" s="56"/>
      <c r="D13" s="16"/>
      <c r="E13" s="3"/>
      <c r="F13" s="3"/>
      <c r="G13" s="3"/>
    </row>
    <row r="14" spans="1:7" ht="13.5" customHeight="1">
      <c r="A14" s="28" t="s">
        <v>5</v>
      </c>
      <c r="B14" s="29">
        <f>B17+B18+B19+B20+B26</f>
        <v>3306598274.5299997</v>
      </c>
      <c r="C14" s="54"/>
      <c r="D14" s="15"/>
      <c r="E14" s="3"/>
      <c r="F14" s="7"/>
      <c r="G14" s="3"/>
    </row>
    <row r="15" spans="1:7" ht="13.5" customHeight="1">
      <c r="A15" s="25" t="s">
        <v>33</v>
      </c>
      <c r="B15" s="31">
        <f>B17+B18+B19+B20+B26-B29</f>
        <v>3140982999.9999995</v>
      </c>
      <c r="C15" s="56"/>
      <c r="D15" s="16"/>
      <c r="E15" s="3"/>
      <c r="F15" s="3"/>
      <c r="G15" s="3"/>
    </row>
    <row r="16" spans="1:7" ht="13.5" customHeight="1">
      <c r="A16" s="25" t="s">
        <v>6</v>
      </c>
      <c r="B16" s="31">
        <f>+B29</f>
        <v>165615274.53</v>
      </c>
      <c r="C16" s="56"/>
      <c r="D16" s="16"/>
      <c r="E16" s="3"/>
      <c r="F16" s="3"/>
      <c r="G16" s="3"/>
    </row>
    <row r="17" spans="1:7" ht="13.5" customHeight="1">
      <c r="A17" s="25" t="s">
        <v>56</v>
      </c>
      <c r="B17" s="31">
        <v>47174000</v>
      </c>
      <c r="C17" s="57" t="s">
        <v>30</v>
      </c>
      <c r="D17" s="16"/>
      <c r="E17" s="3"/>
      <c r="F17" s="3"/>
      <c r="G17" s="3"/>
    </row>
    <row r="18" spans="1:7" ht="13.5" customHeight="1">
      <c r="A18" s="25" t="s">
        <v>7</v>
      </c>
      <c r="B18" s="31">
        <v>818169000</v>
      </c>
      <c r="C18" s="57" t="s">
        <v>30</v>
      </c>
      <c r="D18" s="16"/>
      <c r="E18" s="3"/>
      <c r="F18" s="3"/>
      <c r="G18" s="3"/>
    </row>
    <row r="19" spans="1:7" ht="13.5" customHeight="1">
      <c r="A19" s="25" t="s">
        <v>44</v>
      </c>
      <c r="B19" s="31">
        <v>77534000</v>
      </c>
      <c r="C19" s="57"/>
      <c r="D19" s="16"/>
      <c r="E19" s="3"/>
      <c r="F19" s="3"/>
      <c r="G19" s="3"/>
    </row>
    <row r="20" spans="1:7" ht="13.5" customHeight="1">
      <c r="A20" s="25" t="s">
        <v>8</v>
      </c>
      <c r="B20" s="31">
        <f>+B21+B22</f>
        <v>1983056000</v>
      </c>
      <c r="C20" s="57"/>
      <c r="D20" s="16"/>
      <c r="E20" s="3"/>
      <c r="F20" s="3"/>
      <c r="G20" s="3"/>
    </row>
    <row r="21" spans="1:7" ht="13.5" customHeight="1">
      <c r="A21" s="25" t="s">
        <v>9</v>
      </c>
      <c r="B21" s="31">
        <v>763969000</v>
      </c>
      <c r="C21" s="57" t="s">
        <v>30</v>
      </c>
      <c r="D21" s="16"/>
      <c r="E21" s="3"/>
      <c r="F21" s="3"/>
      <c r="G21" s="3"/>
    </row>
    <row r="22" spans="1:7" ht="13.5" customHeight="1">
      <c r="A22" s="25" t="s">
        <v>10</v>
      </c>
      <c r="B22" s="31">
        <f>SUBTOTAL(9,B23,B24)</f>
        <v>1219087000</v>
      </c>
      <c r="C22" s="57"/>
      <c r="D22" s="16"/>
      <c r="E22" s="3"/>
      <c r="F22" s="3"/>
      <c r="G22" s="3"/>
    </row>
    <row r="23" spans="1:7" ht="13.5" customHeight="1">
      <c r="A23" s="25" t="s">
        <v>11</v>
      </c>
      <c r="B23" s="31">
        <v>998838000</v>
      </c>
      <c r="C23" s="57" t="s">
        <v>30</v>
      </c>
      <c r="D23" s="16"/>
      <c r="E23" s="3"/>
      <c r="F23" s="3"/>
      <c r="G23" s="3"/>
    </row>
    <row r="24" spans="1:7" ht="16.5">
      <c r="A24" s="25" t="s">
        <v>65</v>
      </c>
      <c r="B24" s="31">
        <v>220249000</v>
      </c>
      <c r="C24" s="57" t="s">
        <v>30</v>
      </c>
      <c r="D24" s="16"/>
      <c r="E24" s="3"/>
      <c r="F24" s="3"/>
      <c r="G24" s="3"/>
    </row>
    <row r="25" spans="1:11" ht="10.5" customHeight="1">
      <c r="A25" s="25"/>
      <c r="B25" s="31"/>
      <c r="C25" s="56"/>
      <c r="D25" s="16"/>
      <c r="E25" s="3"/>
      <c r="F25" s="3"/>
      <c r="G25" s="3"/>
      <c r="H25" s="3"/>
      <c r="I25" s="3"/>
      <c r="J25" s="3"/>
      <c r="K25" s="3"/>
    </row>
    <row r="26" spans="1:11" ht="13.5" customHeight="1">
      <c r="A26" s="25" t="s">
        <v>34</v>
      </c>
      <c r="B26" s="31">
        <f>SUM(B27:B34)</f>
        <v>380665274.53</v>
      </c>
      <c r="C26" s="56"/>
      <c r="D26" s="16"/>
      <c r="E26" s="3"/>
      <c r="F26" s="3"/>
      <c r="G26" s="3"/>
      <c r="H26" s="3"/>
      <c r="I26" s="3"/>
      <c r="J26" s="3"/>
      <c r="K26" s="3"/>
    </row>
    <row r="27" spans="1:7" ht="13.5" customHeight="1">
      <c r="A27" s="32" t="s">
        <v>14</v>
      </c>
      <c r="B27" s="31">
        <v>46082000</v>
      </c>
      <c r="C27" s="56"/>
      <c r="D27" s="16"/>
      <c r="E27" s="3"/>
      <c r="F27" s="3"/>
      <c r="G27" s="3"/>
    </row>
    <row r="28" spans="1:7" ht="13.5" customHeight="1">
      <c r="A28" s="32" t="s">
        <v>45</v>
      </c>
      <c r="B28" s="31">
        <v>81896000</v>
      </c>
      <c r="C28" s="56"/>
      <c r="D28" s="16"/>
      <c r="E28" s="3"/>
      <c r="F28" s="3"/>
      <c r="G28" s="3"/>
    </row>
    <row r="29" spans="1:9" ht="15.75" customHeight="1">
      <c r="A29" s="25" t="s">
        <v>55</v>
      </c>
      <c r="B29" s="31">
        <v>165615274.53</v>
      </c>
      <c r="C29" s="57" t="s">
        <v>61</v>
      </c>
      <c r="D29" s="16"/>
      <c r="E29" s="3"/>
      <c r="F29" s="3"/>
      <c r="G29" s="3"/>
      <c r="H29" s="3"/>
      <c r="I29" s="3"/>
    </row>
    <row r="30" spans="1:7" ht="13.5" customHeight="1">
      <c r="A30" s="25" t="s">
        <v>35</v>
      </c>
      <c r="B30" s="31">
        <v>994000</v>
      </c>
      <c r="C30" s="56"/>
      <c r="D30" s="16"/>
      <c r="E30" s="3"/>
      <c r="F30" s="3"/>
      <c r="G30" s="3"/>
    </row>
    <row r="31" spans="1:7" ht="13.5" customHeight="1">
      <c r="A31" s="25" t="s">
        <v>15</v>
      </c>
      <c r="B31" s="31">
        <v>0</v>
      </c>
      <c r="C31" s="56"/>
      <c r="D31" s="16"/>
      <c r="E31" s="3"/>
      <c r="F31" s="3"/>
      <c r="G31" s="3"/>
    </row>
    <row r="32" spans="1:7" ht="13.5" customHeight="1">
      <c r="A32" s="25" t="s">
        <v>16</v>
      </c>
      <c r="B32" s="31">
        <v>80078000</v>
      </c>
      <c r="C32" s="56"/>
      <c r="D32" s="16"/>
      <c r="E32" s="3"/>
      <c r="F32" s="3"/>
      <c r="G32" s="3"/>
    </row>
    <row r="33" spans="1:15" ht="13.5" customHeight="1">
      <c r="A33" s="32" t="s">
        <v>17</v>
      </c>
      <c r="B33" s="31">
        <v>0</v>
      </c>
      <c r="C33" s="56"/>
      <c r="D33" s="16"/>
      <c r="E33" s="3"/>
      <c r="F33" s="3"/>
      <c r="G33" s="3"/>
      <c r="H33" s="3"/>
      <c r="I33" s="3"/>
      <c r="J33" s="3"/>
      <c r="K33" s="3"/>
      <c r="L33" s="3"/>
      <c r="M33" s="3"/>
      <c r="N33" s="3"/>
      <c r="O33" s="3"/>
    </row>
    <row r="34" spans="1:7" ht="13.5" customHeight="1">
      <c r="A34" s="32" t="s">
        <v>29</v>
      </c>
      <c r="B34" s="31">
        <v>6000000</v>
      </c>
      <c r="C34" s="57"/>
      <c r="D34" s="16"/>
      <c r="E34" s="3"/>
      <c r="F34" s="3"/>
      <c r="G34" s="3"/>
    </row>
    <row r="35" spans="1:7" ht="6.75" customHeight="1">
      <c r="A35" s="41"/>
      <c r="B35" s="34"/>
      <c r="C35" s="58"/>
      <c r="D35" s="16"/>
      <c r="E35" s="3"/>
      <c r="F35" s="3"/>
      <c r="G35" s="3"/>
    </row>
    <row r="36" spans="1:7" ht="13.5" customHeight="1">
      <c r="A36" s="25" t="s">
        <v>57</v>
      </c>
      <c r="B36" s="31"/>
      <c r="C36" s="57"/>
      <c r="D36" s="16"/>
      <c r="E36" s="3"/>
      <c r="F36" s="3"/>
      <c r="G36" s="3"/>
    </row>
    <row r="37" spans="1:7" ht="13.5" customHeight="1">
      <c r="A37" s="25" t="s">
        <v>66</v>
      </c>
      <c r="B37" s="30">
        <v>464000000</v>
      </c>
      <c r="C37" s="57" t="s">
        <v>59</v>
      </c>
      <c r="D37" s="16"/>
      <c r="E37" s="3"/>
      <c r="F37" s="3"/>
      <c r="G37" s="3"/>
    </row>
    <row r="38" spans="1:7" ht="9" customHeight="1">
      <c r="A38" s="25"/>
      <c r="B38" s="31"/>
      <c r="C38" s="56"/>
      <c r="D38" s="16"/>
      <c r="E38" s="3"/>
      <c r="F38" s="3"/>
      <c r="G38" s="3"/>
    </row>
    <row r="39" spans="1:7" ht="13.5" customHeight="1">
      <c r="A39" s="28" t="s">
        <v>32</v>
      </c>
      <c r="B39" s="29">
        <f>B40+B41+B42</f>
        <v>1683935000</v>
      </c>
      <c r="C39" s="59"/>
      <c r="D39" s="16"/>
      <c r="E39" s="3"/>
      <c r="F39" s="3"/>
      <c r="G39" s="3"/>
    </row>
    <row r="40" spans="1:7" ht="13.5" customHeight="1">
      <c r="A40" s="25" t="s">
        <v>12</v>
      </c>
      <c r="B40" s="31">
        <v>1573988000</v>
      </c>
      <c r="C40" s="57" t="s">
        <v>30</v>
      </c>
      <c r="D40" s="16"/>
      <c r="E40" s="3"/>
      <c r="F40" s="3"/>
      <c r="G40" s="3"/>
    </row>
    <row r="41" spans="1:7" ht="13.5" customHeight="1">
      <c r="A41" s="25" t="s">
        <v>13</v>
      </c>
      <c r="B41" s="31">
        <v>79800000</v>
      </c>
      <c r="C41" s="57" t="s">
        <v>30</v>
      </c>
      <c r="D41" s="16"/>
      <c r="E41" s="3"/>
      <c r="F41" s="3"/>
      <c r="G41" s="3"/>
    </row>
    <row r="42" spans="1:7" ht="13.5" customHeight="1">
      <c r="A42" s="25" t="s">
        <v>28</v>
      </c>
      <c r="B42" s="31">
        <v>30147000</v>
      </c>
      <c r="C42" s="56"/>
      <c r="D42" s="16"/>
      <c r="E42" s="3"/>
      <c r="F42" s="3"/>
      <c r="G42" s="3"/>
    </row>
    <row r="43" spans="1:7" ht="7.5" customHeight="1">
      <c r="A43" s="33"/>
      <c r="B43" s="34"/>
      <c r="C43" s="60"/>
      <c r="D43" s="16"/>
      <c r="E43" s="3"/>
      <c r="F43" s="3"/>
      <c r="G43" s="3"/>
    </row>
    <row r="44" spans="1:7" ht="13.5" customHeight="1">
      <c r="A44" s="28" t="s">
        <v>18</v>
      </c>
      <c r="B44" s="35"/>
      <c r="C44" s="61"/>
      <c r="D44" s="16"/>
      <c r="E44" s="3"/>
      <c r="F44" s="3"/>
      <c r="G44" s="3"/>
    </row>
    <row r="45" spans="1:7" ht="13.5" customHeight="1">
      <c r="A45" s="25" t="s">
        <v>46</v>
      </c>
      <c r="B45" s="30">
        <v>433285000</v>
      </c>
      <c r="C45" s="57" t="s">
        <v>30</v>
      </c>
      <c r="D45" s="15"/>
      <c r="E45" s="3"/>
      <c r="F45" s="3"/>
      <c r="G45" s="3"/>
    </row>
    <row r="46" spans="1:7" ht="9.75" customHeight="1">
      <c r="A46" s="25"/>
      <c r="B46" s="31"/>
      <c r="C46" s="56"/>
      <c r="D46" s="16"/>
      <c r="E46" s="3"/>
      <c r="F46" s="3"/>
      <c r="G46" s="3"/>
    </row>
    <row r="47" spans="1:7" ht="13.5" customHeight="1">
      <c r="A47" s="28" t="s">
        <v>47</v>
      </c>
      <c r="B47" s="29">
        <f>+B50+B54</f>
        <v>3714940527.45</v>
      </c>
      <c r="C47" s="54"/>
      <c r="D47" s="15"/>
      <c r="E47" s="3"/>
      <c r="F47" s="3"/>
      <c r="G47" s="3"/>
    </row>
    <row r="48" spans="1:7" ht="13.5" customHeight="1">
      <c r="A48" s="25" t="s">
        <v>36</v>
      </c>
      <c r="B48" s="31">
        <f>B50+B54-B65</f>
        <v>3698379000</v>
      </c>
      <c r="C48" s="55"/>
      <c r="D48" s="15"/>
      <c r="E48" s="3"/>
      <c r="F48" s="3"/>
      <c r="G48" s="3"/>
    </row>
    <row r="49" spans="1:7" ht="13.5" customHeight="1">
      <c r="A49" s="25" t="s">
        <v>48</v>
      </c>
      <c r="B49" s="31">
        <f>B65</f>
        <v>16561527.45</v>
      </c>
      <c r="C49" s="55"/>
      <c r="D49" s="15"/>
      <c r="E49" s="3"/>
      <c r="F49" s="3"/>
      <c r="G49" s="3"/>
    </row>
    <row r="50" spans="1:7" ht="13.5" customHeight="1">
      <c r="A50" s="25" t="s">
        <v>49</v>
      </c>
      <c r="B50" s="31">
        <f>SUM(B51:B53)</f>
        <v>2892251000</v>
      </c>
      <c r="C50" s="56"/>
      <c r="D50" s="16"/>
      <c r="E50" s="3"/>
      <c r="F50" s="3"/>
      <c r="G50" s="3"/>
    </row>
    <row r="51" spans="1:7" ht="13.5" customHeight="1">
      <c r="A51" s="25" t="s">
        <v>37</v>
      </c>
      <c r="B51" s="31">
        <v>2861575000</v>
      </c>
      <c r="C51" s="57"/>
      <c r="D51" s="16"/>
      <c r="E51" s="3"/>
      <c r="F51" s="3"/>
      <c r="G51" s="3"/>
    </row>
    <row r="52" spans="1:7" ht="13.5" customHeight="1">
      <c r="A52" s="25" t="s">
        <v>38</v>
      </c>
      <c r="B52" s="31">
        <v>20000000</v>
      </c>
      <c r="C52" s="57"/>
      <c r="D52" s="16"/>
      <c r="E52" s="3"/>
      <c r="F52" s="3"/>
      <c r="G52" s="3"/>
    </row>
    <row r="53" spans="1:7" ht="13.5" customHeight="1">
      <c r="A53" s="25" t="s">
        <v>39</v>
      </c>
      <c r="B53" s="31">
        <v>10676000</v>
      </c>
      <c r="C53" s="56"/>
      <c r="D53" s="16"/>
      <c r="E53" s="3"/>
      <c r="F53" s="3"/>
      <c r="G53" s="3"/>
    </row>
    <row r="54" spans="1:7" ht="13.5" customHeight="1">
      <c r="A54" s="25" t="s">
        <v>19</v>
      </c>
      <c r="B54" s="31">
        <f>+B55+B58+B59+B62+B65</f>
        <v>822689527.45</v>
      </c>
      <c r="C54" s="56"/>
      <c r="D54" s="16"/>
      <c r="E54" s="3"/>
      <c r="F54" s="3"/>
      <c r="G54" s="3"/>
    </row>
    <row r="55" spans="1:7" ht="13.5" customHeight="1">
      <c r="A55" s="25" t="s">
        <v>20</v>
      </c>
      <c r="B55" s="31">
        <f>B56+B57</f>
        <v>664184000</v>
      </c>
      <c r="C55" s="56"/>
      <c r="D55" s="16"/>
      <c r="E55" s="3"/>
      <c r="F55" s="3"/>
      <c r="G55" s="3"/>
    </row>
    <row r="56" spans="1:7" ht="13.5" customHeight="1">
      <c r="A56" s="25" t="s">
        <v>50</v>
      </c>
      <c r="B56" s="31">
        <v>662564950</v>
      </c>
      <c r="C56" s="56"/>
      <c r="D56" s="16"/>
      <c r="E56" s="3"/>
      <c r="F56" s="3"/>
      <c r="G56" s="3"/>
    </row>
    <row r="57" spans="1:7" ht="13.5" customHeight="1">
      <c r="A57" s="25" t="s">
        <v>40</v>
      </c>
      <c r="B57" s="64">
        <v>1619050</v>
      </c>
      <c r="C57" s="56"/>
      <c r="D57" s="16"/>
      <c r="E57" s="3"/>
      <c r="F57" s="3"/>
      <c r="G57" s="3"/>
    </row>
    <row r="58" spans="1:7" ht="13.5" customHeight="1">
      <c r="A58" s="25" t="s">
        <v>51</v>
      </c>
      <c r="B58" s="31">
        <v>60153000</v>
      </c>
      <c r="C58" s="56"/>
      <c r="D58" s="16"/>
      <c r="E58" s="3"/>
      <c r="F58" s="3"/>
      <c r="G58" s="3"/>
    </row>
    <row r="59" spans="1:7" ht="13.5" customHeight="1">
      <c r="A59" s="25" t="s">
        <v>39</v>
      </c>
      <c r="B59" s="31">
        <f>+B60+B61</f>
        <v>19818000</v>
      </c>
      <c r="C59" s="56"/>
      <c r="D59" s="16"/>
      <c r="E59" s="3"/>
      <c r="F59" s="3"/>
      <c r="G59" s="3"/>
    </row>
    <row r="60" spans="1:7" ht="13.5" customHeight="1">
      <c r="A60" s="25" t="s">
        <v>52</v>
      </c>
      <c r="B60" s="31">
        <v>1333000</v>
      </c>
      <c r="C60" s="56"/>
      <c r="D60" s="16"/>
      <c r="E60" s="3"/>
      <c r="F60" s="3"/>
      <c r="G60" s="3"/>
    </row>
    <row r="61" spans="1:7" ht="13.5" customHeight="1">
      <c r="A61" s="25" t="s">
        <v>53</v>
      </c>
      <c r="B61" s="31">
        <v>18485000</v>
      </c>
      <c r="C61" s="56"/>
      <c r="D61" s="16"/>
      <c r="E61" s="3"/>
      <c r="F61" s="3"/>
      <c r="G61" s="3"/>
    </row>
    <row r="62" spans="1:7" ht="13.5" customHeight="1">
      <c r="A62" s="25" t="s">
        <v>21</v>
      </c>
      <c r="B62" s="31">
        <f>B63+B64</f>
        <v>61973000</v>
      </c>
      <c r="C62" s="56"/>
      <c r="D62" s="16"/>
      <c r="E62" s="3"/>
      <c r="F62" s="3"/>
      <c r="G62" s="3"/>
    </row>
    <row r="63" spans="1:7" ht="13.5" customHeight="1">
      <c r="A63" s="25" t="s">
        <v>41</v>
      </c>
      <c r="B63" s="31">
        <v>47691000</v>
      </c>
      <c r="C63" s="56"/>
      <c r="D63" s="16"/>
      <c r="E63" s="3"/>
      <c r="F63" s="3"/>
      <c r="G63" s="3"/>
    </row>
    <row r="64" spans="1:7" ht="13.5" customHeight="1">
      <c r="A64" s="25" t="s">
        <v>42</v>
      </c>
      <c r="B64" s="31">
        <v>14282000</v>
      </c>
      <c r="C64" s="56"/>
      <c r="D64" s="16"/>
      <c r="E64" s="3"/>
      <c r="F64" s="3"/>
      <c r="G64" s="3"/>
    </row>
    <row r="65" spans="1:7" ht="15" customHeight="1">
      <c r="A65" s="25" t="s">
        <v>54</v>
      </c>
      <c r="B65" s="31">
        <v>16561527.45</v>
      </c>
      <c r="C65" s="57" t="s">
        <v>61</v>
      </c>
      <c r="D65" s="16"/>
      <c r="E65" s="3"/>
      <c r="F65" s="3"/>
      <c r="G65" s="3"/>
    </row>
    <row r="66" spans="1:19" ht="9.75" customHeight="1">
      <c r="A66" s="25"/>
      <c r="B66" s="31"/>
      <c r="C66" s="56"/>
      <c r="D66" s="16"/>
      <c r="E66" s="3"/>
      <c r="F66" s="3"/>
      <c r="G66" s="3"/>
      <c r="H66" s="3"/>
      <c r="I66" s="3"/>
      <c r="J66" s="3"/>
      <c r="K66" s="3"/>
      <c r="L66" s="3"/>
      <c r="M66" s="3"/>
      <c r="N66" s="3"/>
      <c r="O66" s="3"/>
      <c r="P66" s="3"/>
      <c r="Q66" s="3"/>
      <c r="R66" s="3"/>
      <c r="S66" s="3"/>
    </row>
    <row r="67" spans="1:19" ht="13.5" customHeight="1">
      <c r="A67" s="28" t="s">
        <v>72</v>
      </c>
      <c r="B67" s="29">
        <v>150559000</v>
      </c>
      <c r="C67" s="61"/>
      <c r="D67" s="15"/>
      <c r="E67" s="3"/>
      <c r="F67" s="3"/>
      <c r="G67" s="3"/>
      <c r="H67" s="3"/>
      <c r="I67" s="3"/>
      <c r="J67" s="3"/>
      <c r="K67" s="3"/>
      <c r="L67" s="3"/>
      <c r="M67" s="3"/>
      <c r="N67" s="3"/>
      <c r="O67" s="3"/>
      <c r="P67" s="3"/>
      <c r="Q67" s="3"/>
      <c r="R67" s="3"/>
      <c r="S67" s="3"/>
    </row>
    <row r="68" spans="1:7" ht="9.75" customHeight="1">
      <c r="A68" s="25"/>
      <c r="B68" s="31"/>
      <c r="C68" s="56"/>
      <c r="D68" s="16"/>
      <c r="E68" s="3"/>
      <c r="F68" s="3"/>
      <c r="G68" s="3"/>
    </row>
    <row r="69" spans="1:7" ht="13.5" customHeight="1">
      <c r="A69" s="36" t="s">
        <v>22</v>
      </c>
      <c r="B69" s="37">
        <f>+B71+B76</f>
        <v>618768000</v>
      </c>
      <c r="C69" s="62"/>
      <c r="D69" s="15"/>
      <c r="E69" s="3"/>
      <c r="F69" s="3"/>
      <c r="G69" s="3"/>
    </row>
    <row r="70" spans="1:7" ht="18" customHeight="1">
      <c r="A70" s="25" t="s">
        <v>23</v>
      </c>
      <c r="B70" s="31"/>
      <c r="C70" s="56"/>
      <c r="D70" s="16"/>
      <c r="E70" s="3"/>
      <c r="F70" s="3"/>
      <c r="G70" s="3"/>
    </row>
    <row r="71" spans="1:7" ht="13.5" customHeight="1">
      <c r="A71" s="25" t="s">
        <v>43</v>
      </c>
      <c r="B71" s="30">
        <f>SUM(B72:B74)</f>
        <v>618768000</v>
      </c>
      <c r="C71" s="55"/>
      <c r="D71" s="15"/>
      <c r="E71" s="3"/>
      <c r="F71" s="3"/>
      <c r="G71" s="3"/>
    </row>
    <row r="72" spans="1:7" ht="15" customHeight="1">
      <c r="A72" s="25" t="s">
        <v>24</v>
      </c>
      <c r="B72" s="31">
        <f>272000000+8000000</f>
        <v>280000000</v>
      </c>
      <c r="C72" s="57" t="s">
        <v>64</v>
      </c>
      <c r="D72" s="16"/>
      <c r="E72" s="3"/>
      <c r="F72" s="3"/>
      <c r="G72" s="3"/>
    </row>
    <row r="73" spans="1:7" ht="15" customHeight="1">
      <c r="A73" s="25" t="s">
        <v>25</v>
      </c>
      <c r="B73" s="31">
        <v>306268000</v>
      </c>
      <c r="C73" s="57" t="s">
        <v>59</v>
      </c>
      <c r="D73" s="16"/>
      <c r="E73" s="3"/>
      <c r="F73" s="3"/>
      <c r="G73" s="3"/>
    </row>
    <row r="74" spans="1:8" ht="14.25" customHeight="1">
      <c r="A74" s="38" t="s">
        <v>26</v>
      </c>
      <c r="B74" s="31">
        <f>30500000+2000000</f>
        <v>32500000</v>
      </c>
      <c r="C74" s="57" t="s">
        <v>64</v>
      </c>
      <c r="D74" s="16"/>
      <c r="E74" s="3"/>
      <c r="F74" s="3"/>
      <c r="G74" s="3"/>
      <c r="H74" s="3"/>
    </row>
    <row r="75" spans="1:7" ht="9.75" customHeight="1">
      <c r="A75" s="25"/>
      <c r="B75" s="31"/>
      <c r="C75" s="60"/>
      <c r="D75" s="16"/>
      <c r="E75" s="3"/>
      <c r="F75" s="3"/>
      <c r="G75" s="3"/>
    </row>
    <row r="76" spans="1:7" ht="13.5" customHeight="1" thickBot="1">
      <c r="A76" s="39" t="s">
        <v>27</v>
      </c>
      <c r="B76" s="65">
        <v>0</v>
      </c>
      <c r="C76" s="18"/>
      <c r="D76" s="16"/>
      <c r="E76" s="13"/>
      <c r="F76" s="3"/>
      <c r="G76" s="3"/>
    </row>
    <row r="77" spans="1:7" ht="18" thickBot="1" thickTop="1">
      <c r="A77" s="39" t="s">
        <v>68</v>
      </c>
      <c r="B77" s="65">
        <v>13178000</v>
      </c>
      <c r="C77" s="63" t="s">
        <v>30</v>
      </c>
      <c r="D77" s="15"/>
      <c r="E77" s="3"/>
      <c r="F77" s="3"/>
      <c r="G77" s="3"/>
    </row>
    <row r="78" spans="1:7" ht="8.25" customHeight="1" thickTop="1">
      <c r="A78" s="48"/>
      <c r="B78" s="46"/>
      <c r="C78" s="47"/>
      <c r="D78" s="15"/>
      <c r="E78" s="3"/>
      <c r="F78" s="3"/>
      <c r="G78" s="3"/>
    </row>
    <row r="79" spans="1:7" ht="19.5" customHeight="1">
      <c r="A79" s="66" t="s">
        <v>60</v>
      </c>
      <c r="B79" s="67"/>
      <c r="C79" s="67"/>
      <c r="D79" s="49"/>
      <c r="E79" s="49"/>
      <c r="F79" s="49"/>
      <c r="G79" s="49"/>
    </row>
    <row r="80" spans="1:7" ht="87" customHeight="1">
      <c r="A80" s="66" t="s">
        <v>62</v>
      </c>
      <c r="B80" s="67"/>
      <c r="C80" s="67"/>
      <c r="D80" s="50"/>
      <c r="E80" s="50"/>
      <c r="F80" s="50"/>
      <c r="G80" s="50"/>
    </row>
    <row r="81" spans="1:7" ht="32.25" customHeight="1">
      <c r="A81" s="66" t="s">
        <v>63</v>
      </c>
      <c r="B81" s="67"/>
      <c r="C81" s="67"/>
      <c r="D81" s="19"/>
      <c r="E81" s="19"/>
      <c r="F81" s="19"/>
      <c r="G81" s="19"/>
    </row>
    <row r="82" spans="1:7" ht="62.25" customHeight="1">
      <c r="A82" s="66" t="s">
        <v>70</v>
      </c>
      <c r="B82" s="67"/>
      <c r="C82" s="67"/>
      <c r="D82" s="50"/>
      <c r="E82" s="50"/>
      <c r="F82" s="50"/>
      <c r="G82" s="50"/>
    </row>
    <row r="83" spans="1:3" ht="48.75" customHeight="1">
      <c r="A83" s="66" t="s">
        <v>71</v>
      </c>
      <c r="B83" s="67"/>
      <c r="C83" s="67"/>
    </row>
    <row r="86" spans="1:7" ht="15">
      <c r="A86"/>
      <c r="B86" s="24"/>
      <c r="C86" s="20"/>
      <c r="D86" s="21"/>
      <c r="E86" s="21"/>
      <c r="F86"/>
      <c r="G86"/>
    </row>
    <row r="87" ht="12.75">
      <c r="C87" s="4"/>
    </row>
    <row r="88" ht="12.75">
      <c r="C88" s="4"/>
    </row>
    <row r="89" spans="1:7" ht="12.75">
      <c r="A89" s="68"/>
      <c r="B89" s="68"/>
      <c r="C89" s="68"/>
      <c r="D89" s="68"/>
      <c r="E89" s="68"/>
      <c r="F89" s="68"/>
      <c r="G89" s="68"/>
    </row>
  </sheetData>
  <sheetProtection/>
  <mergeCells count="6">
    <mergeCell ref="A79:C79"/>
    <mergeCell ref="A81:C81"/>
    <mergeCell ref="A89:G89"/>
    <mergeCell ref="A82:C82"/>
    <mergeCell ref="A80:C80"/>
    <mergeCell ref="A83:C83"/>
  </mergeCells>
  <printOptions horizontalCentered="1"/>
  <pageMargins left="0.5" right="0.5" top="0.25" bottom="0" header="0" footer="0.5"/>
  <pageSetup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assefa.meron</dc:creator>
  <cp:keywords/>
  <dc:description/>
  <cp:lastModifiedBy>Windows User</cp:lastModifiedBy>
  <cp:lastPrinted>2015-03-09T17:04:45Z</cp:lastPrinted>
  <dcterms:created xsi:type="dcterms:W3CDTF">2010-08-24T14:05:54Z</dcterms:created>
  <dcterms:modified xsi:type="dcterms:W3CDTF">2015-03-26T14:09:05Z</dcterms:modified>
  <cp:category/>
  <cp:version/>
  <cp:contentType/>
  <cp:contentStatus/>
</cp:coreProperties>
</file>