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BUDGET\- Formula Team\Subcategory Tables\FY 2019\Internet Tables\"/>
    </mc:Choice>
  </mc:AlternateContent>
  <bookViews>
    <workbookView xWindow="0" yWindow="0" windowWidth="19200" windowHeight="7050"/>
  </bookViews>
  <sheets>
    <sheet name="2019" sheetId="1" r:id="rId1"/>
  </sheets>
  <definedNames>
    <definedName name="_xlnm.Print_Area" localSheetId="0">'2019'!$A$1:$C$82</definedName>
    <definedName name="_xlnm.Print_Titles" localSheetId="0">'2019'!$1:$13</definedName>
  </definedNames>
  <calcPr calcId="162913"/>
</workbook>
</file>

<file path=xl/calcChain.xml><?xml version="1.0" encoding="utf-8"?>
<calcChain xmlns="http://schemas.openxmlformats.org/spreadsheetml/2006/main">
  <c r="B21" i="1" l="1"/>
  <c r="B26" i="1" l="1"/>
  <c r="B19" i="1" l="1"/>
  <c r="B16" i="1"/>
  <c r="B55" i="1"/>
  <c r="B51" i="1"/>
  <c r="B58" i="1"/>
  <c r="B47" i="1"/>
  <c r="B46" i="1"/>
  <c r="B67" i="1"/>
  <c r="B65" i="1" s="1"/>
  <c r="B36" i="1"/>
  <c r="B50" i="1" l="1"/>
  <c r="B45" i="1" s="1"/>
  <c r="B14" i="1"/>
  <c r="B15" i="1"/>
  <c r="B12" i="1"/>
  <c r="B44" i="1" l="1"/>
  <c r="B11" i="1"/>
  <c r="B9" i="1" s="1"/>
</calcChain>
</file>

<file path=xl/sharedStrings.xml><?xml version="1.0" encoding="utf-8"?>
<sst xmlns="http://schemas.openxmlformats.org/spreadsheetml/2006/main" count="81" uniqueCount="75">
  <si>
    <t>U. S. Department of Labor</t>
  </si>
  <si>
    <t>Employment and Training Administration</t>
  </si>
  <si>
    <t>Programs</t>
  </si>
  <si>
    <t xml:space="preserve">DISCRETIONARY PROGRAMS,  TOTAL . . . . . . . . . . . . . . . . . . . . . . . . . . . . . . . . . . . . . . . . . . . </t>
  </si>
  <si>
    <t xml:space="preserve">MANDATORY PROGRAMS, TOTAL . . . . . . . . . . . . . . . . . . . . . . . . . . . . . . . . . . . . . . . . . . . </t>
  </si>
  <si>
    <t xml:space="preserve">TRAINING AND EMPLOYMENT SERVICES . . . . . . . . . . . . . . . . . . . . . . . . . . . . . . . . . . . . . . . . . . . </t>
  </si>
  <si>
    <t xml:space="preserve">  Mandatory Total . . . . . . . . . . . . . . . . . . . . . . . . . . . . . . . . . . . . . . . . . . . . . . . . . . . </t>
  </si>
  <si>
    <t xml:space="preserve">  Youth Activities . . . . . . . . . . . . . . . . . . . . . . . . . . . . . . . . . . . . . . . . . . . . . . . . . . . . . . . . . . . . . . . . . . . . . . . . . . . . . . </t>
  </si>
  <si>
    <t xml:space="preserve">  Adult and Disloc Wrkr Activities Total . . . . . . . . . . . . . . . . . . . . . . . . . . . . . . . . . . . . . . . . . . . </t>
  </si>
  <si>
    <t xml:space="preserve">    Adult Empl &amp; Trng Activities . . . . . . . . . . . . . . . . . . . . . . . . . . . . . . . . . . . . . . . . . . . </t>
  </si>
  <si>
    <t xml:space="preserve">    Disloc Workers Empl &amp; Trng Activities . . . . . . . . . . . . . . . . . . . . . . . . . . . . . . . . . . . . . . . . . . . </t>
  </si>
  <si>
    <t xml:space="preserve">      Formula Grants . . . . . . . . . . . . . . . . . . . . . . . . . . . . . . . . . . . . . . . . . . . . . . . . . . . . . . . . . . . . . . . . . . . . . . . . . . . . . . </t>
  </si>
  <si>
    <t xml:space="preserve">    Operations . . . . . . . . . . . . . . . . . . . . . . . . . . . . . . . . . . . . . . . . . . . . . . . . . . . . . . . . . . . . . . . . . . . . . . . . . . . . . . </t>
  </si>
  <si>
    <t xml:space="preserve">    Construction . . . . . . . . . . . . . . . . . . . . . . . . . . . . . . . . . . . . . . . . . . . . . . . . . . . . . . . . . . . . . . . . . . . . . . . . . . . . . . </t>
  </si>
  <si>
    <t xml:space="preserve">    Indians and Native Americans . . . . . . . . . . . . . . . . . . . . . . . . . . . . . . . . . . . . . . . . . . . . . . . . . . .</t>
  </si>
  <si>
    <t>COMMUNITY SERVICE EMPLOYMENT</t>
  </si>
  <si>
    <t xml:space="preserve">  Employment Service/One-Stop . . . . . . . . . . . . . . . . . . . . . . . . . . . . . . . . . . . . . . . . . . . </t>
  </si>
  <si>
    <t xml:space="preserve">    Grants to States . . . . . . . . . . . . . . . . . . . . . . . . . . . . . . . . . . . . . . . . . . . . . . . . . . . . . . . . . . . . . . . . . . . . . . . . . . . . . . </t>
  </si>
  <si>
    <t xml:space="preserve">    Foreign Labor Certification . . . . . . . . . . . . . . . . . . . . . . . . . . . . . . . . . . . . . . . . . . . </t>
  </si>
  <si>
    <t>MANDATORY PROGRAMS:</t>
  </si>
  <si>
    <t>FEDERAL UNEMPLOYMENT BENEFITS</t>
  </si>
  <si>
    <t xml:space="preserve">    Trade Adjustment Assistance Benefits . . . . . . . . . . . . . . . . . . . . . . . . . . . . . . . . . . . . . . . . . . . . . . . . . . . . . . . . . . . . . . . . . . . . . . . . . . . . . . </t>
  </si>
  <si>
    <t xml:space="preserve">    Trade Adjustment Assistance Training . . . . . . . . . . . . . . . . . . . . . . . . . . . . . . . . . . . . . . . . . . . . . . . . . . . . . . . . . . . . . . . . . . . . . . . . . . . . . . </t>
  </si>
  <si>
    <t xml:space="preserve">    Wage Insurance . . . . . . . . . . . . . . . . . . . . . . . . . . . . . . . . . . . . . . . . . . . . . . . . . . . . . . . . . . . . . . . . . . . . . . . . . . . . . . </t>
  </si>
  <si>
    <t xml:space="preserve">ADVANCES to the UNEMPLOYMENT TRUST FUND . . . . . . . . . . . . . . . . . . . . . . . . . . . . . . . . . . . . . . . . . . . </t>
  </si>
  <si>
    <t xml:space="preserve">    Workforce Data Quality Initiative . . . . . . . . . . . . . . . . . . . . . . . . . . . . . . . . . . . . . . . . . . . . . . . . . . . . . . . . . . . . . . . . . . . . . . . . . . . . . . </t>
  </si>
  <si>
    <t>2/</t>
  </si>
  <si>
    <t>Updated:</t>
  </si>
  <si>
    <t xml:space="preserve">  JOB CORPS . . . . . . . . . . . . . . . . . . . . . . . . . . . . . . . . . . . . . . . . . . . . . . . . . . . . . . . . . . . . . . . . . . . . . . . . . . . . . . </t>
  </si>
  <si>
    <t xml:space="preserve">  Discretionary Total . . . . . . . . . . . . . . . . . . . . . . . . . . .. . . . . . . . . . . . . . . . . . . . . . . </t>
  </si>
  <si>
    <t xml:space="preserve">  National Programs . . . . . . . . . . . . . . . . . . . . . . . . . . . . . . . . . . . . . . . . . . . . . . . . . . . .</t>
  </si>
  <si>
    <t xml:space="preserve">    Women in Apprenticeship (WANTO) . . . . . . . . . . . . . . . . . . . . . . . . . . . . . . . . . . . .</t>
  </si>
  <si>
    <t xml:space="preserve">  Discretionary Total . . . . . . . . . . . . . . . . . . . . . . . . . . . . . . . . . . . . . . . . . . . . . . . . . . . .</t>
  </si>
  <si>
    <t xml:space="preserve">    National Activities . . . . . . . . . . . . . . . . . . . . . . . . . . . . . . . . . . . . . . . . . . . . . . . . . . . .</t>
  </si>
  <si>
    <t xml:space="preserve">      Territories . . . . . . . . . . . . . . . . . . . . . . . . . . . . . . . . . . . . . . . . . . . . . . . . . . . . . . . . . .</t>
  </si>
  <si>
    <t xml:space="preserve">       Federal Administration. . . . . . . . . . . . . . . . . . . . . . . . . . . . . . . . . . . . . . . . . . . . . .</t>
  </si>
  <si>
    <t xml:space="preserve">       Grants to States. . . . . . . . . . . . . . . . . . . . . . . . . . . . . . . . . . . . . . . . . . . . . . . . . . . .</t>
  </si>
  <si>
    <t>AND ALLOWANCES . . . . . . . . . . . . . . . . . . . . . . . . . . . . . . . . . . . . . . . . . . . . . . . . . . . .</t>
  </si>
  <si>
    <t xml:space="preserve">  YouthBuild. . . . . . . . . . . . . . . . . . . . . . . . . . . . . . . . . . . . . . . . . . . . . . . . . . . . . . . . . . . . . </t>
  </si>
  <si>
    <t xml:space="preserve">    National Farmworker Job Training . . . . . . . . . . . . . . . . . . . . . . . . . . . . . . . . . . . . . . . .</t>
  </si>
  <si>
    <t xml:space="preserve">FOR OLDER AMERICANS . . . . . . . . . . . . . . . . . . . . . . . . . . . . . . . . . . . . . . . . . . . . . . . </t>
  </si>
  <si>
    <t xml:space="preserve">STATE UI AND ES OPERATIONS . . . . . . . . . . . . . . . . . . . . . . . . . . . . . . . . . . . . . . . . . </t>
  </si>
  <si>
    <t xml:space="preserve">  Mandatory Total . . . . . . . . . . . . . . . . . . . . . . . . . . . . . . . . . . . . . . . . . . . . . . . . . . . . . . . .</t>
  </si>
  <si>
    <t xml:space="preserve">  Unemployment Insurance . . . . . . . . . . . . . . . . . . . . . . . . . . . . . . . . . . . . . . . . . . . . . . . .</t>
  </si>
  <si>
    <t xml:space="preserve">      Allotments to States . . . . . . . . . . . . . . . . . . . . . . . . . . . . . . . . . . . . . . . . . . . . . . . . . . .</t>
  </si>
  <si>
    <t xml:space="preserve">      Work Opportunities Tax Credit . . . . . . . . . . . . . . . . . . . . . . . . . . . . . . . . . . . . . . . . . </t>
  </si>
  <si>
    <t xml:space="preserve">    H1-B Fees (Estimated) . . . . . . . . . . . . . . . . . . . . . . . . . . . . . . . . . . . . . . . . . . . . . . . . . .</t>
  </si>
  <si>
    <t xml:space="preserve">GRAND TOTAL, ETA . . . . . . . . . . . . . . . . . . . . . . . . . . . . . . . . . . . . . . . . . . . . . . . </t>
  </si>
  <si>
    <t xml:space="preserve">PROGRAM ADMINISTRATION . . . . . . . . . . . . . . . . . . . . . . . . . . . . . . . . . . . . . . . . . . . </t>
  </si>
  <si>
    <t xml:space="preserve">    Apprenticeship . . . . . . . . . . . . . . . . . . . . . . . . . . . . . . . . . . . . . . . . . . . . . . . . . . . . . . . . . . . . . . . . . . . . . . . . . . . . . . </t>
  </si>
  <si>
    <t xml:space="preserve">    Technical Assistance . . . . . . . . . . . . . . . . . . . . . . . . . . . . . . . . . . . . . . . . . . . . . . . . . . . . . . . . . . . . . . . . . . . . . . . . . . . . . . </t>
  </si>
  <si>
    <r>
      <t xml:space="preserve">    H-1B Job Training Grants (from employer fees)</t>
    </r>
    <r>
      <rPr>
        <b/>
        <vertAlign val="superscript"/>
        <sz val="12"/>
        <rFont val="Times New Roman"/>
        <family val="1"/>
      </rPr>
      <t xml:space="preserve"> </t>
    </r>
    <r>
      <rPr>
        <b/>
        <sz val="12"/>
        <rFont val="Times New Roman"/>
        <family val="1"/>
      </rPr>
      <t xml:space="preserve">. . . . . . . . . . . . . . . . . . . . . . . . . . . . . . . . . . . . . . . . . . . </t>
    </r>
  </si>
  <si>
    <t xml:space="preserve">    Reintegration of Ex-Offender . . . . . . . . . . . . . . . . . . . . . . . . . . . . . . . . . . . . . . . . . . . </t>
  </si>
  <si>
    <t xml:space="preserve">    State Administration and RESEA . . . . . . . . . . . . . . . . . . . . . . . . . . . . . . . . . . . . . . . . . . . . . . . . . . . .</t>
  </si>
  <si>
    <t xml:space="preserve">      TAT . . . . . . . . . . . . . . . . . . . . . . . . . . . . . . . . . . . . . . . . . . . . . . . .</t>
  </si>
  <si>
    <t xml:space="preserve">    One Stop Career Centers . . . . . . . . . . . . . . . . . . . . . . . . . . . . . . . . . . . . . . . </t>
  </si>
  <si>
    <t>Program Integrity Set Aside . . . . . . . . . . . . . . . . . . . . . . . . . . . . . . . . . . . . . . . . . . . . .</t>
  </si>
  <si>
    <t>5/</t>
  </si>
  <si>
    <t>7/</t>
  </si>
  <si>
    <t xml:space="preserve">      National Reserve (Territories, Demos, TAT, National Dislocated 
      Worker Grants, ARC and Delta Grants) . . . . . . . . . . . . . . . . . . . . . . . . . . . . . . . . . . . . . . . . . </t>
  </si>
  <si>
    <t xml:space="preserve">    Federal Admin . . . . . . . . . . . . . . . . . . . . . . . . . . . . . . . . . . . . . . . . . . . . . . . . . . . . . . . . . . . . . . . . . . . . . . . . . . . . . . </t>
  </si>
  <si>
    <t>Summary of Appropriation Budget Authority, Fiscal Year 2019</t>
  </si>
  <si>
    <r>
      <t xml:space="preserve">Department of Defense and Labor, Health and Human Services, and Education Appropriations
Act, 2019 and Continuing Appropriations Act, 2019 </t>
    </r>
    <r>
      <rPr>
        <b/>
        <vertAlign val="superscript"/>
        <sz val="14"/>
        <color indexed="8"/>
        <rFont val="Times New Roman"/>
        <family val="1"/>
      </rPr>
      <t>1/</t>
    </r>
  </si>
  <si>
    <r>
      <rPr>
        <vertAlign val="superscript"/>
        <sz val="11"/>
        <rFont val="Times New Roman"/>
        <family val="1"/>
      </rPr>
      <t>1/</t>
    </r>
    <r>
      <rPr>
        <sz val="11"/>
        <rFont val="Times New Roman"/>
        <family val="1"/>
      </rPr>
      <t xml:space="preserve"> Original Appropriation: Department of Defense and Labor, Health and Human Services, and Education Appropriations
Act, 2019 and Continuing Appropriations Act, 2019, P. L. 115-245, enacted 09/28/18.</t>
    </r>
  </si>
  <si>
    <t>Evaluations Set Aside . . . . . . . . . . . . . . . . . . . . . . . . . . . . . . . . . . . . . . . . . . . . .</t>
  </si>
  <si>
    <r>
      <rPr>
        <vertAlign val="superscript"/>
        <sz val="11"/>
        <rFont val="Times New Roman"/>
        <family val="1"/>
      </rPr>
      <t>2/</t>
    </r>
    <r>
      <rPr>
        <sz val="11"/>
        <rFont val="Times New Roman"/>
        <family val="1"/>
      </rPr>
      <t xml:space="preserve"> Pursuant to P.L. 115-245, which included the authority for the Secretary to transfer not more than 0.75 percent in FY 2019 from TES, CSEOA, OJC, and SUIESO appropriations made available in this Act to carry out evaluations, the Department transferred $3,300,000 from ETA TES, CSEOA and SUIESO to the Department's Office of the Chief Evaluation Officer (CEO) in FY 2019.  This includes $1,890,000 from WIOA Dislocated Worker Formula Grants, $210,000 from TES Apprenticeship, $1,162,000 from CSEOA and $38,000 from SUIESO RESEA.  P.L. 115-245 also allows the Secretary to set aside up to 0.5 percent of each discretionary appropriation for activities related to program integrity and the Department transferred $3,000,000 from SUIESO Unemployment Insurance State Administration to Program Administration. </t>
    </r>
  </si>
  <si>
    <t>3/</t>
  </si>
  <si>
    <r>
      <rPr>
        <vertAlign val="superscript"/>
        <sz val="11"/>
        <rFont val="Times New Roman"/>
        <family val="1"/>
      </rPr>
      <t>3/</t>
    </r>
    <r>
      <rPr>
        <sz val="11"/>
        <rFont val="Times New Roman"/>
        <family val="1"/>
      </rPr>
      <t xml:space="preserve"> The Additional Supplemental Appropriations for Disaster Relief Act, 2019 (P.L. 116-20) provides $50 million in Hurricanes and Wildfires Supplemental funds which are available for federal obligation from June 6, 2019 through September 30, 2020.  Pursuant to P.L. 116-20, the Department was permitted to transfer up to $1,000,000 to any other Department of Labor account for reconstruction and recovery needs, including worker protection activities, and up to $500,000 must be transferred to the Office of Inspector General (OIG) for oversight of activities responding to hurricanes and wildfires.  The Department is only exercising the transfer of $500,000 to the OIG. </t>
    </r>
  </si>
  <si>
    <t xml:space="preserve">4/ 5/ </t>
  </si>
  <si>
    <r>
      <rPr>
        <vertAlign val="superscript"/>
        <sz val="11"/>
        <rFont val="Times New Roman"/>
        <family val="1"/>
      </rPr>
      <t>4/</t>
    </r>
    <r>
      <rPr>
        <sz val="11"/>
        <rFont val="Times New Roman"/>
        <family val="1"/>
      </rPr>
      <t xml:space="preserve"> Not appropriated but funded through employer fees.  Actual funding varies as fees are collected and made available to the Department of Labor.  </t>
    </r>
  </si>
  <si>
    <r>
      <rPr>
        <vertAlign val="superscript"/>
        <sz val="11"/>
        <rFont val="Times New Roman"/>
        <family val="1"/>
      </rPr>
      <t>5/</t>
    </r>
    <r>
      <rPr>
        <sz val="11"/>
        <rFont val="Times New Roman"/>
        <family val="1"/>
      </rPr>
      <t xml:space="preserve"> The Balanced Budget and Emergency Deficit Control Act (BDECA), as amended, required the reduction of FY 2019 budget authority for mandatory funding by 6.2 percent.  H-1B Job Training Grants, H-1B Fees for Program Administration, and FUBA were impacted.  The Department applied the 6.2 percent reduction for FUBA exclusively to the TAA Training funds rather than applying reductions to each payment of TAA Benefits or ATAA Wage Insurance.  </t>
    </r>
  </si>
  <si>
    <t>2/ 6/</t>
  </si>
  <si>
    <r>
      <rPr>
        <vertAlign val="superscript"/>
        <sz val="11"/>
        <rFont val="Times New Roman"/>
        <family val="1"/>
      </rPr>
      <t>6/</t>
    </r>
    <r>
      <rPr>
        <sz val="11"/>
        <rFont val="Times New Roman"/>
        <family val="1"/>
      </rPr>
      <t xml:space="preserve"> Reflects transfer of $1.235 million from UI State Admin to OLMS.</t>
    </r>
  </si>
  <si>
    <r>
      <rPr>
        <vertAlign val="superscript"/>
        <sz val="11"/>
        <rFont val="Times New Roman"/>
        <family val="1"/>
      </rPr>
      <t>7/</t>
    </r>
    <r>
      <rPr>
        <sz val="11"/>
        <rFont val="Times New Roman"/>
        <family val="1"/>
      </rPr>
      <t xml:space="preserve"> Pursuant to the FY 2019 appropriations act, FLC Admin reflects an additional $8,250,000 in funding to implement requirements of the Northern Mariana Islands U.S. Workforce Act of 2018, P.L. 115-218.  The $8.25 million came from a rescission to unobligated balances of H-1B funding.</t>
    </r>
  </si>
  <si>
    <t xml:space="preserve">      Hurricanes and Wildfires of 2019 Supplemental– NDWGs . . . . . . . .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</si>
</sst>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5" formatCode="&quot;$&quot;#,##0_);\(&quot;$&quot;#,##0\)"/>
  </numFmts>
  <fonts count="42" x14ac:knownFonts="1">
    <font>
      <sz val="12"/>
      <name val="Arial"/>
    </font>
    <font>
      <sz val="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sz val="12"/>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b/>
      <sz val="14"/>
      <name val="Times New Roman"/>
      <family val="1"/>
    </font>
    <font>
      <i/>
      <sz val="10"/>
      <name val="Times New Roman"/>
      <family val="1"/>
    </font>
    <font>
      <sz val="8"/>
      <name val="Times New Roman"/>
      <family val="1"/>
    </font>
    <font>
      <sz val="10"/>
      <name val="Times New Roman"/>
      <family val="1"/>
    </font>
    <font>
      <b/>
      <sz val="12"/>
      <name val="Times New Roman"/>
      <family val="1"/>
    </font>
    <font>
      <b/>
      <vertAlign val="superscript"/>
      <sz val="12"/>
      <name val="Times New Roman"/>
      <family val="1"/>
    </font>
    <font>
      <b/>
      <sz val="8"/>
      <name val="Times New Roman"/>
      <family val="1"/>
    </font>
    <font>
      <b/>
      <sz val="10"/>
      <color indexed="8"/>
      <name val="Times New Roman"/>
      <family val="1"/>
    </font>
    <font>
      <sz val="10"/>
      <color indexed="8"/>
      <name val="Times New Roman"/>
      <family val="1"/>
    </font>
    <font>
      <b/>
      <sz val="10"/>
      <name val="Times New Roman"/>
      <family val="1"/>
    </font>
    <font>
      <b/>
      <sz val="8"/>
      <color indexed="8"/>
      <name val="Times New Roman"/>
      <family val="1"/>
    </font>
    <font>
      <sz val="9"/>
      <name val="Arial"/>
      <family val="2"/>
    </font>
    <font>
      <b/>
      <vertAlign val="superscript"/>
      <sz val="10"/>
      <color indexed="8"/>
      <name val="Times New Roman"/>
      <family val="1"/>
    </font>
    <font>
      <b/>
      <sz val="12"/>
      <color indexed="8"/>
      <name val="Times New Roman"/>
      <family val="1"/>
    </font>
    <font>
      <sz val="12"/>
      <color indexed="8"/>
      <name val="Times New Roman"/>
      <family val="1"/>
    </font>
    <font>
      <sz val="12"/>
      <name val="Times New Roman"/>
      <family val="1"/>
    </font>
    <font>
      <b/>
      <sz val="14"/>
      <color indexed="8"/>
      <name val="Times New Roman"/>
      <family val="1"/>
    </font>
    <font>
      <b/>
      <vertAlign val="superscript"/>
      <sz val="14"/>
      <color indexed="8"/>
      <name val="Times New Roman"/>
      <family val="1"/>
    </font>
    <font>
      <vertAlign val="superscript"/>
      <sz val="10"/>
      <color indexed="8"/>
      <name val="Times New Roman"/>
      <family val="1"/>
    </font>
    <font>
      <sz val="11"/>
      <name val="Times New Roman"/>
      <family val="1"/>
    </font>
    <font>
      <vertAlign val="superscript"/>
      <sz val="11"/>
      <name val="Times New Roman"/>
      <family val="1"/>
    </font>
    <font>
      <sz val="10"/>
      <name val="Arial"/>
      <family val="2"/>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32">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double">
        <color indexed="64"/>
      </left>
      <right style="thin">
        <color indexed="64"/>
      </right>
      <top style="double">
        <color indexed="64"/>
      </top>
      <bottom/>
      <diagonal/>
    </border>
    <border>
      <left style="double">
        <color indexed="64"/>
      </left>
      <right/>
      <top style="thin">
        <color indexed="64"/>
      </top>
      <bottom/>
      <diagonal/>
    </border>
    <border>
      <left style="thin">
        <color indexed="64"/>
      </left>
      <right/>
      <top style="thin">
        <color indexed="64"/>
      </top>
      <bottom/>
      <diagonal/>
    </border>
    <border>
      <left/>
      <right style="double">
        <color indexed="64"/>
      </right>
      <top/>
      <bottom style="double">
        <color indexed="64"/>
      </bottom>
      <diagonal/>
    </border>
    <border>
      <left style="double">
        <color indexed="64"/>
      </left>
      <right/>
      <top/>
      <bottom/>
      <diagonal/>
    </border>
    <border>
      <left style="thin">
        <color indexed="64"/>
      </left>
      <right/>
      <top/>
      <bottom/>
      <diagonal/>
    </border>
    <border>
      <left style="double">
        <color indexed="64"/>
      </left>
      <right/>
      <top/>
      <bottom style="thin">
        <color indexed="64"/>
      </bottom>
      <diagonal/>
    </border>
    <border>
      <left style="thin">
        <color indexed="64"/>
      </left>
      <right/>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style="double">
        <color indexed="64"/>
      </left>
      <right style="thin">
        <color indexed="64"/>
      </right>
      <top/>
      <bottom/>
      <diagonal/>
    </border>
    <border>
      <left style="double">
        <color indexed="64"/>
      </left>
      <right/>
      <top style="thin">
        <color indexed="64"/>
      </top>
      <bottom style="double">
        <color indexed="64"/>
      </bottom>
      <diagonal/>
    </border>
    <border>
      <left style="double">
        <color indexed="64"/>
      </left>
      <right style="thin">
        <color indexed="64"/>
      </right>
      <top/>
      <bottom style="thin">
        <color indexed="64"/>
      </bottom>
      <diagonal/>
    </border>
    <border>
      <left/>
      <right style="double">
        <color indexed="64"/>
      </right>
      <top/>
      <bottom style="thin">
        <color indexed="64"/>
      </bottom>
      <diagonal/>
    </border>
    <border>
      <left/>
      <right style="double">
        <color indexed="64"/>
      </right>
      <top style="double">
        <color indexed="64"/>
      </top>
      <bottom/>
      <diagonal/>
    </border>
    <border>
      <left style="thin">
        <color indexed="64"/>
      </left>
      <right/>
      <top style="double">
        <color indexed="64"/>
      </top>
      <bottom/>
      <diagonal/>
    </border>
    <border>
      <left/>
      <right style="double">
        <color indexed="64"/>
      </right>
      <top style="thin">
        <color indexed="64"/>
      </top>
      <bottom/>
      <diagonal/>
    </border>
    <border>
      <left/>
      <right style="double">
        <color indexed="64"/>
      </right>
      <top/>
      <bottom/>
      <diagonal/>
    </border>
    <border>
      <left/>
      <right style="double">
        <color indexed="64"/>
      </right>
      <top style="thin">
        <color indexed="64"/>
      </top>
      <bottom style="thin">
        <color indexed="64"/>
      </bottom>
      <diagonal/>
    </border>
    <border>
      <left/>
      <right style="double">
        <color indexed="64"/>
      </right>
      <top style="double">
        <color indexed="64"/>
      </top>
      <bottom style="double">
        <color indexed="64"/>
      </bottom>
      <diagonal/>
    </border>
    <border>
      <left style="thin">
        <color indexed="64"/>
      </left>
      <right/>
      <top style="thin">
        <color indexed="64"/>
      </top>
      <bottom style="double">
        <color indexed="64"/>
      </bottom>
      <diagonal/>
    </border>
    <border>
      <left style="thin">
        <color indexed="64"/>
      </left>
      <right/>
      <top style="double">
        <color indexed="64"/>
      </top>
      <bottom style="double">
        <color indexed="64"/>
      </bottom>
      <diagonal/>
    </border>
  </borders>
  <cellStyleXfs count="44">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3" borderId="0" applyNumberFormat="0" applyBorder="0" applyAlignment="0" applyProtection="0"/>
    <xf numFmtId="0" fontId="5" fillId="20" borderId="1" applyNumberFormat="0" applyAlignment="0" applyProtection="0"/>
    <xf numFmtId="0" fontId="6" fillId="21" borderId="2" applyNumberFormat="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7" borderId="1" applyNumberFormat="0" applyAlignment="0" applyProtection="0"/>
    <xf numFmtId="0" fontId="13" fillId="0" borderId="6" applyNumberFormat="0" applyFill="0" applyAlignment="0" applyProtection="0"/>
    <xf numFmtId="0" fontId="14" fillId="22" borderId="0" applyNumberFormat="0" applyBorder="0" applyAlignment="0" applyProtection="0"/>
    <xf numFmtId="0" fontId="1" fillId="0" borderId="0"/>
    <xf numFmtId="0" fontId="15" fillId="0" borderId="0"/>
    <xf numFmtId="0" fontId="15" fillId="23" borderId="7" applyNumberFormat="0" applyFont="0" applyAlignment="0" applyProtection="0"/>
    <xf numFmtId="0" fontId="16" fillId="20" borderId="8" applyNumberFormat="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67">
    <xf numFmtId="0" fontId="0" fillId="0" borderId="0" xfId="0"/>
    <xf numFmtId="0" fontId="20" fillId="0" borderId="0" xfId="37" applyFont="1" applyFill="1"/>
    <xf numFmtId="0" fontId="22" fillId="0" borderId="0" xfId="37" applyFont="1" applyFill="1" applyAlignment="1">
      <alignment horizontal="left"/>
    </xf>
    <xf numFmtId="0" fontId="23" fillId="0" borderId="0" xfId="37" applyFont="1" applyFill="1"/>
    <xf numFmtId="0" fontId="24" fillId="0" borderId="0" xfId="37" applyFont="1" applyFill="1"/>
    <xf numFmtId="37" fontId="23" fillId="0" borderId="0" xfId="37" applyNumberFormat="1" applyFont="1" applyFill="1"/>
    <xf numFmtId="0" fontId="24" fillId="0" borderId="10" xfId="37" applyFont="1" applyFill="1" applyBorder="1"/>
    <xf numFmtId="0" fontId="24" fillId="0" borderId="0" xfId="37" quotePrefix="1" applyFont="1" applyFill="1" applyBorder="1" applyAlignment="1">
      <alignment horizontal="center"/>
    </xf>
    <xf numFmtId="0" fontId="24" fillId="0" borderId="0" xfId="37" applyFont="1" applyFill="1" applyBorder="1" applyAlignment="1">
      <alignment horizontal="center" vertical="top" wrapText="1"/>
    </xf>
    <xf numFmtId="0" fontId="23" fillId="0" borderId="11" xfId="37" quotePrefix="1" applyFont="1" applyFill="1" applyBorder="1"/>
    <xf numFmtId="0" fontId="28" fillId="0" borderId="12" xfId="37" applyFont="1" applyFill="1" applyBorder="1"/>
    <xf numFmtId="0" fontId="23" fillId="0" borderId="0" xfId="37" applyFont="1" applyFill="1" applyBorder="1"/>
    <xf numFmtId="5" fontId="29" fillId="0" borderId="0" xfId="37" applyNumberFormat="1" applyFont="1" applyFill="1" applyBorder="1"/>
    <xf numFmtId="37" fontId="29" fillId="0" borderId="0" xfId="37" applyNumberFormat="1" applyFont="1" applyFill="1" applyBorder="1" applyAlignment="1">
      <alignment horizontal="right"/>
    </xf>
    <xf numFmtId="37" fontId="23" fillId="0" borderId="0" xfId="37" applyNumberFormat="1" applyFont="1" applyFill="1" applyBorder="1" applyAlignment="1">
      <alignment horizontal="right"/>
    </xf>
    <xf numFmtId="37" fontId="32" fillId="0" borderId="13" xfId="37" applyNumberFormat="1" applyFont="1" applyFill="1" applyBorder="1" applyAlignment="1">
      <alignment horizontal="left"/>
    </xf>
    <xf numFmtId="0" fontId="21" fillId="0" borderId="0" xfId="0" applyFont="1" applyFill="1" applyAlignment="1">
      <alignment horizontal="right"/>
    </xf>
    <xf numFmtId="0" fontId="24" fillId="0" borderId="14" xfId="37" applyFont="1" applyFill="1" applyBorder="1"/>
    <xf numFmtId="5" fontId="33" fillId="0" borderId="15" xfId="37" applyNumberFormat="1" applyFont="1" applyFill="1" applyBorder="1"/>
    <xf numFmtId="0" fontId="34" fillId="0" borderId="15" xfId="37" applyFont="1" applyFill="1" applyBorder="1"/>
    <xf numFmtId="0" fontId="24" fillId="0" borderId="11" xfId="37" applyFont="1" applyFill="1" applyBorder="1"/>
    <xf numFmtId="37" fontId="33" fillId="0" borderId="12" xfId="37" applyNumberFormat="1" applyFont="1" applyFill="1" applyBorder="1" applyAlignment="1">
      <alignment horizontal="right"/>
    </xf>
    <xf numFmtId="37" fontId="33" fillId="0" borderId="15" xfId="37" applyNumberFormat="1" applyFont="1" applyFill="1" applyBorder="1" applyAlignment="1">
      <alignment horizontal="right"/>
    </xf>
    <xf numFmtId="37" fontId="34" fillId="0" borderId="15" xfId="37" applyNumberFormat="1" applyFont="1" applyFill="1" applyBorder="1" applyAlignment="1">
      <alignment horizontal="right"/>
    </xf>
    <xf numFmtId="0" fontId="24" fillId="0" borderId="14" xfId="37" quotePrefix="1" applyFont="1" applyFill="1" applyBorder="1" applyAlignment="1">
      <alignment horizontal="left"/>
    </xf>
    <xf numFmtId="0" fontId="24" fillId="0" borderId="16" xfId="37" applyFont="1" applyFill="1" applyBorder="1"/>
    <xf numFmtId="37" fontId="34" fillId="0" borderId="17" xfId="37" applyNumberFormat="1" applyFont="1" applyFill="1" applyBorder="1" applyAlignment="1">
      <alignment horizontal="right"/>
    </xf>
    <xf numFmtId="37" fontId="34" fillId="0" borderId="12" xfId="37" applyNumberFormat="1" applyFont="1" applyFill="1" applyBorder="1" applyAlignment="1">
      <alignment horizontal="right"/>
    </xf>
    <xf numFmtId="0" fontId="24" fillId="0" borderId="18" xfId="37" applyFont="1" applyFill="1" applyBorder="1"/>
    <xf numFmtId="37" fontId="33" fillId="0" borderId="19" xfId="37" applyNumberFormat="1" applyFont="1" applyFill="1" applyBorder="1" applyAlignment="1">
      <alignment horizontal="right"/>
    </xf>
    <xf numFmtId="0" fontId="24" fillId="0" borderId="20" xfId="37" applyFont="1" applyFill="1" applyBorder="1"/>
    <xf numFmtId="0" fontId="24" fillId="0" borderId="21" xfId="37" applyFont="1" applyFill="1" applyBorder="1"/>
    <xf numFmtId="0" fontId="20" fillId="0" borderId="22" xfId="37" applyFont="1" applyFill="1" applyBorder="1"/>
    <xf numFmtId="0" fontId="27" fillId="0" borderId="23" xfId="37" applyFont="1" applyFill="1" applyBorder="1" applyAlignment="1">
      <alignment horizontal="center" wrapText="1"/>
    </xf>
    <xf numFmtId="0" fontId="26" fillId="0" borderId="24" xfId="37" applyFont="1" applyFill="1" applyBorder="1" applyAlignment="1">
      <alignment horizontal="center"/>
    </xf>
    <xf numFmtId="37" fontId="30" fillId="0" borderId="0" xfId="37" applyNumberFormat="1" applyFont="1" applyFill="1" applyBorder="1" applyAlignment="1">
      <alignment horizontal="right"/>
    </xf>
    <xf numFmtId="0" fontId="29" fillId="0" borderId="0" xfId="37" applyFont="1" applyFill="1" applyBorder="1" applyAlignment="1"/>
    <xf numFmtId="0" fontId="0" fillId="0" borderId="0" xfId="0" applyFill="1" applyAlignment="1">
      <alignment vertical="top"/>
    </xf>
    <xf numFmtId="0" fontId="28" fillId="0" borderId="26" xfId="37" applyFont="1" applyFill="1" applyBorder="1" applyAlignment="1">
      <alignment horizontal="left"/>
    </xf>
    <xf numFmtId="5" fontId="27" fillId="0" borderId="27" xfId="37" applyNumberFormat="1" applyFont="1" applyFill="1" applyBorder="1" applyAlignment="1">
      <alignment horizontal="left"/>
    </xf>
    <xf numFmtId="0" fontId="28" fillId="0" borderId="27" xfId="37" applyFont="1" applyFill="1" applyBorder="1" applyAlignment="1">
      <alignment horizontal="left"/>
    </xf>
    <xf numFmtId="37" fontId="27" fillId="0" borderId="26" xfId="37" applyNumberFormat="1" applyFont="1" applyFill="1" applyBorder="1" applyAlignment="1">
      <alignment horizontal="left"/>
    </xf>
    <xf numFmtId="37" fontId="27" fillId="0" borderId="27" xfId="37" applyNumberFormat="1" applyFont="1" applyFill="1" applyBorder="1" applyAlignment="1">
      <alignment horizontal="left"/>
    </xf>
    <xf numFmtId="37" fontId="28" fillId="0" borderId="27" xfId="37" applyNumberFormat="1" applyFont="1" applyFill="1" applyBorder="1" applyAlignment="1">
      <alignment horizontal="left"/>
    </xf>
    <xf numFmtId="37" fontId="38" fillId="0" borderId="27" xfId="37" applyNumberFormat="1" applyFont="1" applyFill="1" applyBorder="1" applyAlignment="1">
      <alignment horizontal="left"/>
    </xf>
    <xf numFmtId="37" fontId="38" fillId="0" borderId="26" xfId="37" applyNumberFormat="1" applyFont="1" applyFill="1" applyBorder="1" applyAlignment="1">
      <alignment horizontal="left"/>
    </xf>
    <xf numFmtId="37" fontId="28" fillId="0" borderId="23" xfId="37" applyNumberFormat="1" applyFont="1" applyFill="1" applyBorder="1" applyAlignment="1">
      <alignment horizontal="left"/>
    </xf>
    <xf numFmtId="37" fontId="28" fillId="0" borderId="26" xfId="37" applyNumberFormat="1" applyFont="1" applyFill="1" applyBorder="1" applyAlignment="1">
      <alignment horizontal="left"/>
    </xf>
    <xf numFmtId="37" fontId="27" fillId="0" borderId="28" xfId="37" applyNumberFormat="1" applyFont="1" applyFill="1" applyBorder="1" applyAlignment="1">
      <alignment horizontal="left"/>
    </xf>
    <xf numFmtId="37" fontId="38" fillId="0" borderId="29" xfId="37" applyNumberFormat="1" applyFont="1" applyFill="1" applyBorder="1" applyAlignment="1">
      <alignment horizontal="left"/>
    </xf>
    <xf numFmtId="37" fontId="23" fillId="0" borderId="0" xfId="37" applyNumberFormat="1" applyFont="1" applyFill="1" applyBorder="1" applyAlignment="1">
      <alignment horizontal="left"/>
    </xf>
    <xf numFmtId="0" fontId="36" fillId="0" borderId="17" xfId="37" quotePrefix="1" applyFont="1" applyFill="1" applyBorder="1" applyAlignment="1">
      <alignment horizontal="center" wrapText="1"/>
    </xf>
    <xf numFmtId="0" fontId="24" fillId="0" borderId="20" xfId="37" applyFont="1" applyFill="1" applyBorder="1" applyAlignment="1">
      <alignment vertical="top" wrapText="1"/>
    </xf>
    <xf numFmtId="14" fontId="21" fillId="0" borderId="0" xfId="0" applyNumberFormat="1" applyFont="1" applyFill="1"/>
    <xf numFmtId="0" fontId="20" fillId="0" borderId="0" xfId="37" quotePrefix="1" applyFont="1" applyFill="1" applyAlignment="1">
      <alignment horizontal="left"/>
    </xf>
    <xf numFmtId="0" fontId="20" fillId="0" borderId="25" xfId="37" applyFont="1" applyFill="1" applyBorder="1" applyAlignment="1">
      <alignment horizontal="center" wrapText="1"/>
    </xf>
    <xf numFmtId="0" fontId="0" fillId="0" borderId="0" xfId="0" applyFill="1" applyBorder="1" applyAlignment="1"/>
    <xf numFmtId="0" fontId="41" fillId="0" borderId="0" xfId="0" applyFont="1" applyFill="1" applyAlignment="1">
      <alignment vertical="top"/>
    </xf>
    <xf numFmtId="0" fontId="24" fillId="0" borderId="14" xfId="37" quotePrefix="1" applyFont="1" applyFill="1" applyBorder="1" applyAlignment="1">
      <alignment wrapText="1"/>
    </xf>
    <xf numFmtId="0" fontId="35" fillId="0" borderId="0" xfId="37" applyFont="1" applyFill="1"/>
    <xf numFmtId="37" fontId="34" fillId="0" borderId="15" xfId="37" applyNumberFormat="1" applyFont="1" applyFill="1" applyBorder="1" applyAlignment="1"/>
    <xf numFmtId="37" fontId="35" fillId="0" borderId="15" xfId="37" applyNumberFormat="1" applyFont="1" applyFill="1" applyBorder="1" applyAlignment="1">
      <alignment horizontal="right"/>
    </xf>
    <xf numFmtId="37" fontId="33" fillId="0" borderId="30" xfId="37" applyNumberFormat="1" applyFont="1" applyFill="1" applyBorder="1" applyAlignment="1">
      <alignment horizontal="right"/>
    </xf>
    <xf numFmtId="37" fontId="33" fillId="0" borderId="31" xfId="37" applyNumberFormat="1" applyFont="1" applyFill="1" applyBorder="1" applyAlignment="1">
      <alignment horizontal="right"/>
    </xf>
    <xf numFmtId="0" fontId="39" fillId="0" borderId="0" xfId="38" applyFont="1" applyFill="1" applyAlignment="1" applyProtection="1">
      <alignment vertical="top" wrapText="1"/>
    </xf>
    <xf numFmtId="0" fontId="39" fillId="0" borderId="0" xfId="0" applyFont="1" applyFill="1" applyAlignment="1">
      <alignment vertical="top" wrapText="1"/>
    </xf>
    <xf numFmtId="0" fontId="31" fillId="0" borderId="0" xfId="38" applyFont="1" applyFill="1" applyAlignment="1" applyProtection="1">
      <alignment vertical="top" wrapText="1"/>
    </xf>
  </cellXfs>
  <cellStyles count="44">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ellStyle name="Normal_09app$Revised" xfId="37"/>
    <cellStyle name="Normal_Fund Category Process Summary" xfId="38"/>
    <cellStyle name="Note" xfId="39" builtinId="10" customBuiltin="1"/>
    <cellStyle name="Output" xfId="40" builtinId="21" customBuiltin="1"/>
    <cellStyle name="Title" xfId="41" builtinId="15" customBuiltin="1"/>
    <cellStyle name="Total" xfId="42" builtinId="25" customBuiltin="1"/>
    <cellStyle name="Warning Text" xfId="43"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6"/>
  <sheetViews>
    <sheetView tabSelected="1" zoomScale="90" zoomScaleNormal="90" workbookViewId="0"/>
  </sheetViews>
  <sheetFormatPr defaultColWidth="7.07421875" defaultRowHeight="13" x14ac:dyDescent="0.3"/>
  <cols>
    <col min="1" max="1" width="60.23046875" style="3" customWidth="1"/>
    <col min="2" max="2" width="31.84375" style="3" customWidth="1"/>
    <col min="3" max="3" width="5.23046875" style="2" customWidth="1"/>
    <col min="4" max="4" width="19.23046875" style="3" customWidth="1"/>
    <col min="5" max="5" width="4.53515625" style="3" customWidth="1"/>
    <col min="6" max="6" width="9.53515625" style="3" bestFit="1" customWidth="1"/>
    <col min="7" max="16384" width="7.07421875" style="3"/>
  </cols>
  <sheetData>
    <row r="1" spans="1:6" ht="17.5" x14ac:dyDescent="0.35">
      <c r="A1" s="1" t="s">
        <v>0</v>
      </c>
      <c r="B1" s="16" t="s">
        <v>27</v>
      </c>
    </row>
    <row r="2" spans="1:6" ht="17.5" x14ac:dyDescent="0.35">
      <c r="A2" s="1" t="s">
        <v>1</v>
      </c>
      <c r="B2" s="53">
        <v>44041</v>
      </c>
    </row>
    <row r="3" spans="1:6" ht="17.5" x14ac:dyDescent="0.35">
      <c r="A3" s="54" t="s">
        <v>61</v>
      </c>
    </row>
    <row r="4" spans="1:6" ht="7.5" customHeight="1" x14ac:dyDescent="0.3">
      <c r="A4" s="4"/>
    </row>
    <row r="5" spans="1:6" ht="6" customHeight="1" thickBot="1" x14ac:dyDescent="0.35">
      <c r="B5" s="5"/>
      <c r="D5" s="5"/>
    </row>
    <row r="6" spans="1:6" ht="19.5" customHeight="1" thickTop="1" x14ac:dyDescent="0.35">
      <c r="A6" s="6"/>
      <c r="B6" s="55">
        <v>2019</v>
      </c>
      <c r="C6" s="34"/>
      <c r="D6" s="7"/>
    </row>
    <row r="7" spans="1:6" ht="110" customHeight="1" x14ac:dyDescent="0.35">
      <c r="A7" s="32" t="s">
        <v>2</v>
      </c>
      <c r="B7" s="51" t="s">
        <v>62</v>
      </c>
      <c r="C7" s="33"/>
      <c r="D7" s="8"/>
    </row>
    <row r="8" spans="1:6" ht="10.5" customHeight="1" x14ac:dyDescent="0.3">
      <c r="A8" s="9"/>
      <c r="B8" s="10"/>
      <c r="C8" s="38"/>
      <c r="D8" s="11"/>
    </row>
    <row r="9" spans="1:6" ht="15" customHeight="1" x14ac:dyDescent="0.3">
      <c r="A9" s="17" t="s">
        <v>47</v>
      </c>
      <c r="B9" s="18">
        <f>+B11+B12</f>
        <v>10108131271</v>
      </c>
      <c r="C9" s="39"/>
      <c r="D9" s="12"/>
      <c r="F9" s="5"/>
    </row>
    <row r="10" spans="1:6" ht="10.5" customHeight="1" x14ac:dyDescent="0.35">
      <c r="A10" s="17"/>
      <c r="B10" s="19"/>
      <c r="C10" s="40"/>
      <c r="D10" s="11"/>
    </row>
    <row r="11" spans="1:6" ht="15" customHeight="1" x14ac:dyDescent="0.3">
      <c r="A11" s="20" t="s">
        <v>3</v>
      </c>
      <c r="B11" s="21">
        <f>+B15+B36+B42+B45+B63</f>
        <v>9165875000</v>
      </c>
      <c r="C11" s="41"/>
      <c r="D11" s="13"/>
    </row>
    <row r="12" spans="1:6" ht="15" customHeight="1" x14ac:dyDescent="0.3">
      <c r="A12" s="17" t="s">
        <v>4</v>
      </c>
      <c r="B12" s="22">
        <f>+B16+B46+B65</f>
        <v>942256271</v>
      </c>
      <c r="C12" s="42"/>
      <c r="D12" s="13"/>
    </row>
    <row r="13" spans="1:6" ht="10" customHeight="1" x14ac:dyDescent="0.35">
      <c r="A13" s="17"/>
      <c r="B13" s="23"/>
      <c r="C13" s="43"/>
      <c r="D13" s="14"/>
    </row>
    <row r="14" spans="1:6" ht="15" customHeight="1" x14ac:dyDescent="0.3">
      <c r="A14" s="20" t="s">
        <v>5</v>
      </c>
      <c r="B14" s="21">
        <f>B17+B18+B19+B26</f>
        <v>3733983271</v>
      </c>
      <c r="C14" s="41"/>
      <c r="D14" s="13"/>
      <c r="F14" s="5"/>
    </row>
    <row r="15" spans="1:6" ht="15" customHeight="1" x14ac:dyDescent="0.35">
      <c r="A15" s="17" t="s">
        <v>29</v>
      </c>
      <c r="B15" s="23">
        <f>B17+B18+B19+B26-B29</f>
        <v>3550100000</v>
      </c>
      <c r="C15" s="43"/>
      <c r="D15" s="14"/>
    </row>
    <row r="16" spans="1:6" ht="15" customHeight="1" x14ac:dyDescent="0.35">
      <c r="A16" s="17" t="s">
        <v>6</v>
      </c>
      <c r="B16" s="23">
        <f>+B29</f>
        <v>183883271</v>
      </c>
      <c r="C16" s="43"/>
      <c r="D16" s="14"/>
    </row>
    <row r="17" spans="1:4" ht="15" customHeight="1" x14ac:dyDescent="0.35">
      <c r="A17" s="17" t="s">
        <v>7</v>
      </c>
      <c r="B17" s="23">
        <v>903416000</v>
      </c>
      <c r="C17" s="44"/>
      <c r="D17" s="14"/>
    </row>
    <row r="18" spans="1:4" ht="15" customHeight="1" x14ac:dyDescent="0.35">
      <c r="A18" s="17" t="s">
        <v>38</v>
      </c>
      <c r="B18" s="23">
        <v>89534000</v>
      </c>
      <c r="C18" s="44"/>
      <c r="D18" s="14"/>
    </row>
    <row r="19" spans="1:4" ht="15" customHeight="1" x14ac:dyDescent="0.35">
      <c r="A19" s="17" t="s">
        <v>8</v>
      </c>
      <c r="B19" s="23">
        <f>+B20+B21</f>
        <v>2154885000</v>
      </c>
      <c r="C19" s="44"/>
      <c r="D19" s="14"/>
    </row>
    <row r="20" spans="1:4" ht="15" customHeight="1" x14ac:dyDescent="0.35">
      <c r="A20" s="17" t="s">
        <v>9</v>
      </c>
      <c r="B20" s="23">
        <v>845556000</v>
      </c>
      <c r="C20" s="44"/>
      <c r="D20" s="14"/>
    </row>
    <row r="21" spans="1:4" ht="15" customHeight="1" x14ac:dyDescent="0.35">
      <c r="A21" s="17" t="s">
        <v>10</v>
      </c>
      <c r="B21" s="23">
        <f>SUBTOTAL(9,B22,B23,B24)</f>
        <v>1309329000</v>
      </c>
      <c r="C21" s="44"/>
      <c r="D21" s="14"/>
    </row>
    <row r="22" spans="1:4" ht="15" customHeight="1" x14ac:dyDescent="0.35">
      <c r="A22" s="17" t="s">
        <v>11</v>
      </c>
      <c r="B22" s="23">
        <v>1038970000</v>
      </c>
      <c r="C22" s="44" t="s">
        <v>26</v>
      </c>
      <c r="D22" s="14"/>
    </row>
    <row r="23" spans="1:4" ht="31.5" customHeight="1" x14ac:dyDescent="0.35">
      <c r="A23" s="52" t="s">
        <v>59</v>
      </c>
      <c r="B23" s="60">
        <v>220859000</v>
      </c>
      <c r="C23" s="44"/>
      <c r="D23" s="50"/>
    </row>
    <row r="24" spans="1:4" ht="20" customHeight="1" x14ac:dyDescent="0.35">
      <c r="A24" s="58" t="s">
        <v>74</v>
      </c>
      <c r="B24" s="60">
        <v>49500000</v>
      </c>
      <c r="C24" s="44" t="s">
        <v>66</v>
      </c>
      <c r="D24" s="50"/>
    </row>
    <row r="25" spans="1:4" ht="10.5" customHeight="1" x14ac:dyDescent="0.35">
      <c r="A25" s="17"/>
      <c r="B25" s="23"/>
      <c r="C25" s="43"/>
      <c r="D25" s="14"/>
    </row>
    <row r="26" spans="1:4" ht="15" customHeight="1" x14ac:dyDescent="0.35">
      <c r="A26" s="17" t="s">
        <v>30</v>
      </c>
      <c r="B26" s="23">
        <f>SUM(B27:B34)</f>
        <v>586148271</v>
      </c>
      <c r="C26" s="43"/>
      <c r="D26" s="14"/>
    </row>
    <row r="27" spans="1:4" ht="15" customHeight="1" x14ac:dyDescent="0.35">
      <c r="A27" s="24" t="s">
        <v>14</v>
      </c>
      <c r="B27" s="23">
        <v>54500000</v>
      </c>
      <c r="C27" s="43"/>
      <c r="D27" s="14"/>
    </row>
    <row r="28" spans="1:4" ht="15" customHeight="1" x14ac:dyDescent="0.35">
      <c r="A28" s="24" t="s">
        <v>39</v>
      </c>
      <c r="B28" s="23">
        <v>88896000</v>
      </c>
      <c r="C28" s="43"/>
      <c r="D28" s="14"/>
    </row>
    <row r="29" spans="1:4" ht="15" customHeight="1" x14ac:dyDescent="0.35">
      <c r="A29" s="17" t="s">
        <v>51</v>
      </c>
      <c r="B29" s="23">
        <v>183883271</v>
      </c>
      <c r="C29" s="44" t="s">
        <v>68</v>
      </c>
      <c r="D29" s="50"/>
    </row>
    <row r="30" spans="1:4" ht="15" customHeight="1" x14ac:dyDescent="0.35">
      <c r="A30" s="17" t="s">
        <v>31</v>
      </c>
      <c r="B30" s="23">
        <v>0</v>
      </c>
      <c r="C30" s="43"/>
      <c r="D30" s="14"/>
    </row>
    <row r="31" spans="1:4" ht="15" customHeight="1" x14ac:dyDescent="0.35">
      <c r="A31" s="17" t="s">
        <v>52</v>
      </c>
      <c r="B31" s="23">
        <v>93079000</v>
      </c>
      <c r="C31" s="43"/>
      <c r="D31" s="14"/>
    </row>
    <row r="32" spans="1:4" ht="15" customHeight="1" x14ac:dyDescent="0.35">
      <c r="A32" s="24" t="s">
        <v>25</v>
      </c>
      <c r="B32" s="23">
        <v>6000000</v>
      </c>
      <c r="C32" s="44"/>
      <c r="D32" s="14"/>
    </row>
    <row r="33" spans="1:4" ht="15" customHeight="1" x14ac:dyDescent="0.35">
      <c r="A33" s="24" t="s">
        <v>49</v>
      </c>
      <c r="B33" s="23">
        <v>159790000</v>
      </c>
      <c r="C33" s="44" t="s">
        <v>26</v>
      </c>
      <c r="D33" s="14"/>
    </row>
    <row r="34" spans="1:4" ht="15" customHeight="1" x14ac:dyDescent="0.35">
      <c r="A34" s="24" t="s">
        <v>50</v>
      </c>
      <c r="B34" s="23">
        <v>0</v>
      </c>
      <c r="C34" s="44"/>
      <c r="D34" s="14"/>
    </row>
    <row r="35" spans="1:4" ht="15" customHeight="1" x14ac:dyDescent="0.35">
      <c r="A35" s="17"/>
      <c r="B35" s="23"/>
      <c r="C35" s="43"/>
      <c r="D35" s="14"/>
    </row>
    <row r="36" spans="1:4" ht="15" customHeight="1" x14ac:dyDescent="0.3">
      <c r="A36" s="20" t="s">
        <v>28</v>
      </c>
      <c r="B36" s="21">
        <f>B37+B38+B39</f>
        <v>1718655000</v>
      </c>
      <c r="C36" s="45"/>
      <c r="D36" s="14"/>
    </row>
    <row r="37" spans="1:4" ht="15" customHeight="1" x14ac:dyDescent="0.35">
      <c r="A37" s="17" t="s">
        <v>12</v>
      </c>
      <c r="B37" s="23">
        <v>1603325000</v>
      </c>
      <c r="C37" s="44"/>
      <c r="D37" s="14"/>
    </row>
    <row r="38" spans="1:4" ht="15" customHeight="1" x14ac:dyDescent="0.35">
      <c r="A38" s="17" t="s">
        <v>13</v>
      </c>
      <c r="B38" s="23">
        <v>83000000</v>
      </c>
      <c r="C38" s="44"/>
      <c r="D38" s="14"/>
    </row>
    <row r="39" spans="1:4" ht="15" customHeight="1" x14ac:dyDescent="0.35">
      <c r="A39" s="17" t="s">
        <v>60</v>
      </c>
      <c r="B39" s="23">
        <v>32330000</v>
      </c>
      <c r="C39" s="43"/>
      <c r="D39" s="14"/>
    </row>
    <row r="40" spans="1:4" ht="7.5" customHeight="1" x14ac:dyDescent="0.35">
      <c r="A40" s="25"/>
      <c r="B40" s="26"/>
      <c r="C40" s="46"/>
      <c r="D40" s="14"/>
    </row>
    <row r="41" spans="1:4" ht="14.15" customHeight="1" x14ac:dyDescent="0.35">
      <c r="A41" s="20" t="s">
        <v>15</v>
      </c>
      <c r="B41" s="27"/>
      <c r="C41" s="47"/>
      <c r="D41" s="14"/>
    </row>
    <row r="42" spans="1:4" ht="15" customHeight="1" x14ac:dyDescent="0.3">
      <c r="A42" s="17" t="s">
        <v>40</v>
      </c>
      <c r="B42" s="22">
        <v>398838000</v>
      </c>
      <c r="C42" s="44" t="s">
        <v>26</v>
      </c>
      <c r="D42" s="13"/>
    </row>
    <row r="43" spans="1:4" ht="10" customHeight="1" x14ac:dyDescent="0.35">
      <c r="A43" s="17"/>
      <c r="B43" s="23"/>
      <c r="C43" s="43"/>
      <c r="D43" s="14"/>
    </row>
    <row r="44" spans="1:4" ht="15" customHeight="1" x14ac:dyDescent="0.3">
      <c r="A44" s="20" t="s">
        <v>41</v>
      </c>
      <c r="B44" s="21">
        <f>+B47+B50</f>
        <v>3356979000</v>
      </c>
      <c r="C44" s="41"/>
      <c r="D44" s="13"/>
    </row>
    <row r="45" spans="1:4" ht="15" customHeight="1" x14ac:dyDescent="0.35">
      <c r="A45" s="17" t="s">
        <v>32</v>
      </c>
      <c r="B45" s="23">
        <f>B47+B50-B61</f>
        <v>3339626000</v>
      </c>
      <c r="C45" s="42"/>
      <c r="D45" s="13"/>
    </row>
    <row r="46" spans="1:4" ht="15" customHeight="1" x14ac:dyDescent="0.35">
      <c r="A46" s="17" t="s">
        <v>42</v>
      </c>
      <c r="B46" s="23">
        <f>B61</f>
        <v>17353000</v>
      </c>
      <c r="C46" s="42"/>
      <c r="D46" s="13"/>
    </row>
    <row r="47" spans="1:4" ht="15" customHeight="1" x14ac:dyDescent="0.35">
      <c r="A47" s="17" t="s">
        <v>43</v>
      </c>
      <c r="B47" s="23">
        <f>SUM(B48:B49)</f>
        <v>2523543000</v>
      </c>
      <c r="C47" s="43"/>
      <c r="D47" s="14"/>
    </row>
    <row r="48" spans="1:4" ht="15" customHeight="1" x14ac:dyDescent="0.35">
      <c r="A48" s="17" t="s">
        <v>53</v>
      </c>
      <c r="B48" s="23">
        <v>2511543000</v>
      </c>
      <c r="C48" s="44" t="s">
        <v>71</v>
      </c>
      <c r="D48" s="50"/>
    </row>
    <row r="49" spans="1:4" ht="15" customHeight="1" x14ac:dyDescent="0.35">
      <c r="A49" s="17" t="s">
        <v>33</v>
      </c>
      <c r="B49" s="23">
        <v>12000000</v>
      </c>
      <c r="C49" s="43"/>
      <c r="D49" s="14"/>
    </row>
    <row r="50" spans="1:4" ht="15" customHeight="1" x14ac:dyDescent="0.35">
      <c r="A50" s="17" t="s">
        <v>16</v>
      </c>
      <c r="B50" s="23">
        <f>+B51+B54+B55+B58+B61</f>
        <v>833436000</v>
      </c>
      <c r="C50" s="43"/>
      <c r="D50" s="14"/>
    </row>
    <row r="51" spans="1:4" ht="15" customHeight="1" x14ac:dyDescent="0.35">
      <c r="A51" s="17" t="s">
        <v>17</v>
      </c>
      <c r="B51" s="23">
        <f>B52+B53</f>
        <v>663052000</v>
      </c>
      <c r="C51" s="44"/>
      <c r="D51" s="14"/>
    </row>
    <row r="52" spans="1:4" ht="15" customHeight="1" x14ac:dyDescent="0.35">
      <c r="A52" s="17" t="s">
        <v>44</v>
      </c>
      <c r="B52" s="23">
        <v>661435710</v>
      </c>
      <c r="C52" s="43"/>
      <c r="D52" s="14"/>
    </row>
    <row r="53" spans="1:4" ht="15" customHeight="1" x14ac:dyDescent="0.35">
      <c r="A53" s="17" t="s">
        <v>34</v>
      </c>
      <c r="B53" s="61">
        <v>1616290</v>
      </c>
      <c r="C53" s="43"/>
      <c r="D53" s="14"/>
    </row>
    <row r="54" spans="1:4" ht="15" customHeight="1" x14ac:dyDescent="0.35">
      <c r="A54" s="17" t="s">
        <v>55</v>
      </c>
      <c r="B54" s="23">
        <v>62653000</v>
      </c>
      <c r="C54" s="43"/>
      <c r="D54" s="14"/>
    </row>
    <row r="55" spans="1:4" ht="15" customHeight="1" x14ac:dyDescent="0.35">
      <c r="A55" s="17" t="s">
        <v>33</v>
      </c>
      <c r="B55" s="23">
        <f>+B56+B57</f>
        <v>19818000</v>
      </c>
      <c r="C55" s="43"/>
      <c r="D55" s="14"/>
    </row>
    <row r="56" spans="1:4" ht="15" customHeight="1" x14ac:dyDescent="0.35">
      <c r="A56" s="17" t="s">
        <v>54</v>
      </c>
      <c r="B56" s="23">
        <v>1333000</v>
      </c>
      <c r="C56" s="43"/>
      <c r="D56" s="14"/>
    </row>
    <row r="57" spans="1:4" ht="15" customHeight="1" x14ac:dyDescent="0.35">
      <c r="A57" s="17" t="s">
        <v>45</v>
      </c>
      <c r="B57" s="23">
        <v>18485000</v>
      </c>
      <c r="C57" s="43"/>
      <c r="D57" s="14"/>
    </row>
    <row r="58" spans="1:4" ht="15" customHeight="1" x14ac:dyDescent="0.35">
      <c r="A58" s="17" t="s">
        <v>18</v>
      </c>
      <c r="B58" s="23">
        <f>B59+B60</f>
        <v>70560000</v>
      </c>
      <c r="C58" s="44"/>
      <c r="D58" s="14"/>
    </row>
    <row r="59" spans="1:4" ht="15" customHeight="1" x14ac:dyDescent="0.35">
      <c r="A59" s="17" t="s">
        <v>35</v>
      </c>
      <c r="B59" s="23">
        <v>56278000</v>
      </c>
      <c r="C59" s="44" t="s">
        <v>58</v>
      </c>
      <c r="D59" s="14"/>
    </row>
    <row r="60" spans="1:4" ht="15" customHeight="1" x14ac:dyDescent="0.35">
      <c r="A60" s="17" t="s">
        <v>36</v>
      </c>
      <c r="B60" s="23">
        <v>14282000</v>
      </c>
      <c r="C60" s="43"/>
      <c r="D60" s="14"/>
    </row>
    <row r="61" spans="1:4" ht="15" customHeight="1" x14ac:dyDescent="0.35">
      <c r="A61" s="17" t="s">
        <v>46</v>
      </c>
      <c r="B61" s="23">
        <v>17353000</v>
      </c>
      <c r="C61" s="44" t="s">
        <v>68</v>
      </c>
      <c r="D61" s="50"/>
    </row>
    <row r="62" spans="1:4" ht="10" customHeight="1" x14ac:dyDescent="0.35">
      <c r="A62" s="17"/>
      <c r="B62" s="23"/>
      <c r="C62" s="43"/>
      <c r="D62" s="14"/>
    </row>
    <row r="63" spans="1:4" ht="15" customHeight="1" x14ac:dyDescent="0.3">
      <c r="A63" s="20" t="s">
        <v>48</v>
      </c>
      <c r="B63" s="21">
        <v>158656000</v>
      </c>
      <c r="C63" s="47"/>
      <c r="D63" s="13"/>
    </row>
    <row r="64" spans="1:4" ht="10" customHeight="1" x14ac:dyDescent="0.35">
      <c r="A64" s="17"/>
      <c r="B64" s="23"/>
      <c r="C64" s="43"/>
      <c r="D64" s="14"/>
    </row>
    <row r="65" spans="1:7" ht="15" customHeight="1" x14ac:dyDescent="0.3">
      <c r="A65" s="28" t="s">
        <v>19</v>
      </c>
      <c r="B65" s="29">
        <f>+B67+B72</f>
        <v>741020000</v>
      </c>
      <c r="C65" s="48"/>
      <c r="D65" s="13"/>
    </row>
    <row r="66" spans="1:7" ht="18" customHeight="1" x14ac:dyDescent="0.35">
      <c r="A66" s="17" t="s">
        <v>20</v>
      </c>
      <c r="B66" s="23"/>
      <c r="C66" s="43"/>
      <c r="D66" s="14"/>
    </row>
    <row r="67" spans="1:7" ht="15" customHeight="1" x14ac:dyDescent="0.3">
      <c r="A67" s="17" t="s">
        <v>37</v>
      </c>
      <c r="B67" s="22">
        <f>SUM(B68:B70)</f>
        <v>741020000</v>
      </c>
      <c r="C67" s="42"/>
      <c r="D67" s="13"/>
    </row>
    <row r="68" spans="1:7" ht="15" customHeight="1" x14ac:dyDescent="0.35">
      <c r="A68" s="17" t="s">
        <v>21</v>
      </c>
      <c r="B68" s="23">
        <v>301000000</v>
      </c>
      <c r="C68" s="44"/>
      <c r="D68" s="14"/>
    </row>
    <row r="69" spans="1:7" ht="15" customHeight="1" x14ac:dyDescent="0.35">
      <c r="A69" s="17" t="s">
        <v>22</v>
      </c>
      <c r="B69" s="23">
        <v>401020000</v>
      </c>
      <c r="C69" s="44" t="s">
        <v>57</v>
      </c>
      <c r="D69" s="50"/>
    </row>
    <row r="70" spans="1:7" ht="15" customHeight="1" x14ac:dyDescent="0.35">
      <c r="A70" s="30" t="s">
        <v>23</v>
      </c>
      <c r="B70" s="23">
        <v>39000000</v>
      </c>
      <c r="C70" s="44"/>
      <c r="D70" s="14"/>
    </row>
    <row r="71" spans="1:7" ht="10" customHeight="1" x14ac:dyDescent="0.35">
      <c r="A71" s="17"/>
      <c r="B71" s="23"/>
      <c r="C71" s="46"/>
      <c r="D71" s="14"/>
    </row>
    <row r="72" spans="1:7" ht="15" customHeight="1" thickBot="1" x14ac:dyDescent="0.35">
      <c r="A72" s="31" t="s">
        <v>24</v>
      </c>
      <c r="B72" s="62">
        <v>0</v>
      </c>
      <c r="C72" s="15"/>
      <c r="D72" s="50"/>
      <c r="E72" s="11"/>
    </row>
    <row r="73" spans="1:7" ht="15" customHeight="1" thickTop="1" thickBot="1" x14ac:dyDescent="0.35">
      <c r="A73" s="31" t="s">
        <v>64</v>
      </c>
      <c r="B73" s="62">
        <v>3300000</v>
      </c>
      <c r="C73" s="49" t="s">
        <v>26</v>
      </c>
      <c r="D73" s="13"/>
    </row>
    <row r="74" spans="1:7" ht="15" customHeight="1" thickTop="1" thickBot="1" x14ac:dyDescent="0.35">
      <c r="A74" s="31" t="s">
        <v>56</v>
      </c>
      <c r="B74" s="63">
        <v>3000000</v>
      </c>
      <c r="C74" s="49" t="s">
        <v>26</v>
      </c>
      <c r="D74" s="13"/>
    </row>
    <row r="75" spans="1:7" ht="8.5" customHeight="1" thickTop="1" x14ac:dyDescent="0.35">
      <c r="A75" s="36"/>
      <c r="B75" s="35"/>
      <c r="C75" s="56"/>
      <c r="D75" s="13"/>
    </row>
    <row r="76" spans="1:7" ht="34" customHeight="1" x14ac:dyDescent="0.3">
      <c r="A76" s="64" t="s">
        <v>63</v>
      </c>
      <c r="B76" s="65"/>
      <c r="C76" s="65"/>
      <c r="D76" s="57"/>
      <c r="E76" s="37"/>
      <c r="F76" s="37"/>
      <c r="G76" s="37"/>
    </row>
    <row r="77" spans="1:7" ht="100" customHeight="1" x14ac:dyDescent="0.35">
      <c r="A77" s="64" t="s">
        <v>65</v>
      </c>
      <c r="B77" s="65"/>
      <c r="C77" s="65"/>
      <c r="D77" s="59"/>
      <c r="E77" s="37"/>
      <c r="F77" s="37"/>
      <c r="G77" s="37"/>
    </row>
    <row r="78" spans="1:7" ht="78" customHeight="1" x14ac:dyDescent="0.3">
      <c r="A78" s="64" t="s">
        <v>67</v>
      </c>
      <c r="B78" s="65"/>
      <c r="C78" s="65"/>
      <c r="D78" s="57"/>
      <c r="E78" s="37"/>
      <c r="F78" s="37"/>
      <c r="G78" s="37"/>
    </row>
    <row r="79" spans="1:7" ht="33" customHeight="1" x14ac:dyDescent="0.3">
      <c r="A79" s="64" t="s">
        <v>69</v>
      </c>
      <c r="B79" s="65"/>
      <c r="C79" s="65"/>
      <c r="D79" s="57"/>
      <c r="E79" s="37"/>
      <c r="F79" s="37"/>
      <c r="G79" s="37"/>
    </row>
    <row r="80" spans="1:7" ht="65.5" customHeight="1" x14ac:dyDescent="0.3">
      <c r="A80" s="64" t="s">
        <v>70</v>
      </c>
      <c r="B80" s="65"/>
      <c r="C80" s="65"/>
      <c r="D80" s="57"/>
      <c r="E80" s="37"/>
      <c r="F80" s="37"/>
      <c r="G80" s="37"/>
    </row>
    <row r="81" spans="1:7" ht="19" customHeight="1" x14ac:dyDescent="0.3">
      <c r="A81" s="64" t="s">
        <v>72</v>
      </c>
      <c r="B81" s="65"/>
      <c r="C81" s="65"/>
      <c r="D81" s="57"/>
      <c r="E81" s="37"/>
      <c r="F81" s="37"/>
      <c r="G81" s="37"/>
    </row>
    <row r="82" spans="1:7" ht="53.5" customHeight="1" x14ac:dyDescent="0.3">
      <c r="A82" s="64" t="s">
        <v>73</v>
      </c>
      <c r="B82" s="65"/>
      <c r="C82" s="65"/>
      <c r="D82" s="57"/>
      <c r="E82" s="37"/>
      <c r="F82" s="37"/>
      <c r="G82" s="37"/>
    </row>
    <row r="83" spans="1:7" ht="33" customHeight="1" x14ac:dyDescent="0.3">
      <c r="A83" s="64"/>
      <c r="B83" s="65"/>
      <c r="C83" s="65"/>
    </row>
    <row r="84" spans="1:7" x14ac:dyDescent="0.3">
      <c r="C84" s="3"/>
    </row>
    <row r="85" spans="1:7" x14ac:dyDescent="0.3">
      <c r="C85" s="3"/>
    </row>
    <row r="86" spans="1:7" x14ac:dyDescent="0.3">
      <c r="A86" s="66"/>
      <c r="B86" s="66"/>
      <c r="C86" s="66"/>
      <c r="D86" s="66"/>
      <c r="E86" s="66"/>
      <c r="F86" s="66"/>
      <c r="G86" s="66"/>
    </row>
  </sheetData>
  <mergeCells count="9">
    <mergeCell ref="A80:C80"/>
    <mergeCell ref="A76:C76"/>
    <mergeCell ref="A86:G86"/>
    <mergeCell ref="A77:C77"/>
    <mergeCell ref="A83:C83"/>
    <mergeCell ref="A78:C78"/>
    <mergeCell ref="A81:C81"/>
    <mergeCell ref="A82:C82"/>
    <mergeCell ref="A79:C79"/>
  </mergeCells>
  <phoneticPr fontId="1" type="noConversion"/>
  <printOptions horizontalCentered="1"/>
  <pageMargins left="0" right="0" top="0.25" bottom="0.25" header="0.25" footer="0.25"/>
  <pageSetup scale="46"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E05B22D-3A0F-4BAC-AF8C-D72C0563A3B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38E0BBB7-C00A-4723-98B0-8F1C0CB19EA9}">
  <ds:schemaRefs>
    <ds:schemaRef ds:uri="http://schemas.microsoft.com/sharepoint/v3/contenttype/forms"/>
  </ds:schemaRefs>
</ds:datastoreItem>
</file>

<file path=customXml/itemProps3.xml><?xml version="1.0" encoding="utf-8"?>
<ds:datastoreItem xmlns:ds="http://schemas.openxmlformats.org/officeDocument/2006/customXml" ds:itemID="{ABDD48AA-A58F-4167-9F11-0E00B8B866C7}">
  <ds:schemaRefs>
    <ds:schemaRef ds:uri="http://schemas.microsoft.com/office/2006/metadata/properties"/>
    <ds:schemaRef ds:uri="http://schemas.openxmlformats.org/package/2006/metadata/core-properties"/>
    <ds:schemaRef ds:uri="http://schemas.microsoft.com/office/2006/documentManagement/types"/>
    <ds:schemaRef ds:uri="http://purl.org/dc/dcmitype/"/>
    <ds:schemaRef ds:uri="http://schemas.microsoft.com/office/infopath/2007/PartnerControls"/>
    <ds:schemaRef ds:uri="http://www.w3.org/XML/1998/namespace"/>
    <ds:schemaRef ds:uri="http://purl.org/dc/term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2019</vt:lpstr>
      <vt:lpstr>'2019'!Print_Area</vt:lpstr>
      <vt:lpstr>'2019'!Print_Titles</vt:lpstr>
    </vt:vector>
  </TitlesOfParts>
  <Company>Employment &amp; Training Administration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assefa.meron</dc:creator>
  <cp:lastModifiedBy>Litvin, David J - ETA</cp:lastModifiedBy>
  <cp:lastPrinted>2020-09-15T23:41:26Z</cp:lastPrinted>
  <dcterms:created xsi:type="dcterms:W3CDTF">2010-08-24T14:05:54Z</dcterms:created>
  <dcterms:modified xsi:type="dcterms:W3CDTF">2020-09-15T23:42:09Z</dcterms:modified>
</cp:coreProperties>
</file>